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ДЕКАБРЬ 25г " sheetId="4" r:id="rId1"/>
  </sheets>
  <definedNames>
    <definedName name="_xlnm.Print_Area" localSheetId="0">'ДЕКАБРЬ 25г '!$A$1:$M$103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8" i="4" l="1"/>
  <c r="K38" i="4"/>
  <c r="K39" i="4"/>
  <c r="L39" i="4"/>
  <c r="M39" i="4"/>
  <c r="K40" i="4"/>
  <c r="L40" i="4"/>
  <c r="M40" i="4"/>
  <c r="K41" i="4"/>
  <c r="L42" i="4"/>
  <c r="K42" i="4"/>
  <c r="K43" i="4"/>
  <c r="L43" i="4"/>
  <c r="M43" i="4"/>
  <c r="K44" i="4"/>
  <c r="L44" i="4"/>
  <c r="M44" i="4"/>
  <c r="K45" i="4"/>
  <c r="L46" i="4"/>
  <c r="K46" i="4"/>
  <c r="K47" i="4"/>
  <c r="L47" i="4"/>
  <c r="M47" i="4"/>
  <c r="K48" i="4"/>
  <c r="L48" i="4"/>
  <c r="M48" i="4"/>
  <c r="K49" i="4"/>
  <c r="L50" i="4"/>
  <c r="K50" i="4"/>
  <c r="K51" i="4"/>
  <c r="L51" i="4"/>
  <c r="M51" i="4"/>
  <c r="K52" i="4"/>
  <c r="L52" i="4"/>
  <c r="M52" i="4"/>
  <c r="K53" i="4"/>
  <c r="L54" i="4"/>
  <c r="K54" i="4"/>
  <c r="K55" i="4"/>
  <c r="L55" i="4"/>
  <c r="M55" i="4"/>
  <c r="K56" i="4"/>
  <c r="L56" i="4"/>
  <c r="M56" i="4"/>
  <c r="K57" i="4"/>
  <c r="L58" i="4"/>
  <c r="K58" i="4"/>
  <c r="K59" i="4"/>
  <c r="L59" i="4"/>
  <c r="M59" i="4"/>
  <c r="K60" i="4"/>
  <c r="L60" i="4"/>
  <c r="M60" i="4"/>
  <c r="K61" i="4"/>
  <c r="L62" i="4"/>
  <c r="K62" i="4"/>
  <c r="K63" i="4"/>
  <c r="L63" i="4"/>
  <c r="M63" i="4"/>
  <c r="K64" i="4"/>
  <c r="L64" i="4"/>
  <c r="M64" i="4"/>
  <c r="K65" i="4"/>
  <c r="L66" i="4"/>
  <c r="K66" i="4"/>
  <c r="K67" i="4"/>
  <c r="L67" i="4"/>
  <c r="M67" i="4"/>
  <c r="K68" i="4"/>
  <c r="L68" i="4"/>
  <c r="M68" i="4"/>
  <c r="K69" i="4"/>
  <c r="L70" i="4"/>
  <c r="K70" i="4"/>
  <c r="K71" i="4"/>
  <c r="L71" i="4"/>
  <c r="M71" i="4"/>
  <c r="K72" i="4"/>
  <c r="L72" i="4"/>
  <c r="M72" i="4"/>
  <c r="K73" i="4"/>
  <c r="L74" i="4"/>
  <c r="K74" i="4"/>
  <c r="K75" i="4"/>
  <c r="L75" i="4"/>
  <c r="M75" i="4"/>
  <c r="K76" i="4"/>
  <c r="L76" i="4"/>
  <c r="M76" i="4"/>
  <c r="K77" i="4"/>
  <c r="L78" i="4"/>
  <c r="K78" i="4"/>
  <c r="K79" i="4"/>
  <c r="L79" i="4"/>
  <c r="M79" i="4"/>
  <c r="K80" i="4"/>
  <c r="L80" i="4"/>
  <c r="M80" i="4"/>
  <c r="K81" i="4"/>
  <c r="L82" i="4"/>
  <c r="K82" i="4"/>
  <c r="K83" i="4"/>
  <c r="L83" i="4"/>
  <c r="M83" i="4"/>
  <c r="L86" i="4"/>
  <c r="K86" i="4"/>
  <c r="K87" i="4"/>
  <c r="L87" i="4"/>
  <c r="M87" i="4"/>
  <c r="K88" i="4"/>
  <c r="L88" i="4"/>
  <c r="M88" i="4"/>
  <c r="K89" i="4"/>
  <c r="L90" i="4"/>
  <c r="K90" i="4"/>
  <c r="K91" i="4"/>
  <c r="L91" i="4"/>
  <c r="M91" i="4"/>
  <c r="K92" i="4"/>
  <c r="L92" i="4"/>
  <c r="M92" i="4"/>
  <c r="K93" i="4"/>
  <c r="L94" i="4"/>
  <c r="K94" i="4"/>
  <c r="K95" i="4"/>
  <c r="L95" i="4"/>
  <c r="M95" i="4"/>
  <c r="K96" i="4"/>
  <c r="L96" i="4"/>
  <c r="M96" i="4"/>
  <c r="K97" i="4"/>
  <c r="L99" i="4"/>
  <c r="L100" i="4"/>
  <c r="M100" i="4"/>
  <c r="L101" i="4"/>
  <c r="M101" i="4"/>
  <c r="L84" i="4" l="1"/>
  <c r="K84" i="4"/>
  <c r="M84" i="4"/>
  <c r="M36" i="4"/>
  <c r="H102" i="4" s="1"/>
  <c r="K36" i="4"/>
  <c r="L36" i="4"/>
  <c r="M97" i="4"/>
  <c r="M93" i="4"/>
  <c r="M89" i="4"/>
  <c r="M85" i="4"/>
  <c r="M81" i="4"/>
  <c r="M77" i="4"/>
  <c r="M73" i="4"/>
  <c r="M69" i="4"/>
  <c r="M65" i="4"/>
  <c r="M61" i="4"/>
  <c r="M57" i="4"/>
  <c r="M53" i="4"/>
  <c r="M49" i="4"/>
  <c r="M45" i="4"/>
  <c r="M41" i="4"/>
  <c r="M37" i="4"/>
  <c r="L97" i="4"/>
  <c r="L93" i="4"/>
  <c r="L89" i="4"/>
  <c r="L85" i="4"/>
  <c r="L81" i="4"/>
  <c r="L77" i="4"/>
  <c r="L73" i="4"/>
  <c r="L69" i="4"/>
  <c r="L65" i="4"/>
  <c r="L61" i="4"/>
  <c r="L57" i="4"/>
  <c r="L53" i="4"/>
  <c r="L49" i="4"/>
  <c r="L45" i="4"/>
  <c r="L41" i="4"/>
  <c r="L37" i="4"/>
  <c r="M99" i="4"/>
  <c r="M94" i="4"/>
  <c r="M90" i="4"/>
  <c r="M86" i="4"/>
  <c r="K85" i="4"/>
  <c r="M82" i="4"/>
  <c r="M78" i="4"/>
  <c r="M74" i="4"/>
  <c r="M70" i="4"/>
  <c r="M66" i="4"/>
  <c r="M62" i="4"/>
  <c r="M58" i="4"/>
  <c r="M54" i="4"/>
  <c r="M50" i="4"/>
  <c r="M46" i="4"/>
  <c r="M42" i="4"/>
  <c r="M38" i="4"/>
  <c r="K37" i="4"/>
</calcChain>
</file>

<file path=xl/sharedStrings.xml><?xml version="1.0" encoding="utf-8"?>
<sst xmlns="http://schemas.openxmlformats.org/spreadsheetml/2006/main" count="132" uniqueCount="124">
  <si>
    <t xml:space="preserve">ОТЧЕТ </t>
  </si>
  <si>
    <t>об исполнении консолидированного бюджета МО "Унцукульский район"</t>
  </si>
  <si>
    <t>(в рублях)</t>
  </si>
  <si>
    <t>Наименование показателя</t>
  </si>
  <si>
    <t>Вед</t>
  </si>
  <si>
    <t>Рз</t>
  </si>
  <si>
    <t>ПР</t>
  </si>
  <si>
    <t>ЦСР</t>
  </si>
  <si>
    <t>ВР</t>
  </si>
  <si>
    <t>ЭКР</t>
  </si>
  <si>
    <t>План</t>
  </si>
  <si>
    <t>Поступило</t>
  </si>
  <si>
    <t>Перечислено</t>
  </si>
  <si>
    <t>отклонение</t>
  </si>
  <si>
    <t>% исп.</t>
  </si>
  <si>
    <t xml:space="preserve">остаток на конец </t>
  </si>
  <si>
    <t>1. НАЛОГОВЫЕ И НЕНАЛОГОВЫЕ ДОХОДЫ:</t>
  </si>
  <si>
    <t>000 1 00 00000 00 0000 000</t>
  </si>
  <si>
    <t xml:space="preserve"> - муниципального района</t>
  </si>
  <si>
    <t xml:space="preserve"> - поселений</t>
  </si>
  <si>
    <t xml:space="preserve">2. БЕЗВОЗМ. ПОСТУПЛЕНИЯ: </t>
  </si>
  <si>
    <t>000 2 00 00000 00 0000 000</t>
  </si>
  <si>
    <t xml:space="preserve">2. БЕЗВОЗМ. ПОСТУПЛЕНИЯ от других бюджетов бюдж.сист.: </t>
  </si>
  <si>
    <t xml:space="preserve"> - дотации</t>
  </si>
  <si>
    <t>000 2 02 01000 00 0000 150</t>
  </si>
  <si>
    <t xml:space="preserve"> - субсидии</t>
  </si>
  <si>
    <t>000 2 02 02000 00 0000 150</t>
  </si>
  <si>
    <t xml:space="preserve"> - субвенции</t>
  </si>
  <si>
    <t>000 2 02 03000 00 0000 150</t>
  </si>
  <si>
    <t xml:space="preserve"> - иные межбюджет. трансферты</t>
  </si>
  <si>
    <t>000 2 02 04000 00 0000 150</t>
  </si>
  <si>
    <t xml:space="preserve"> - поступления от денежных пожертвований (меценатов-юр.л.)</t>
  </si>
  <si>
    <t>000 2 04 05000 00 0000 150</t>
  </si>
  <si>
    <t>000 2 07 05000 00 0000 150</t>
  </si>
  <si>
    <t>000 2 08 05000 00 0000 150</t>
  </si>
  <si>
    <t xml:space="preserve"> - поступления от возвратов поселен</t>
  </si>
  <si>
    <t>000 2 18 60000 00 0000 150</t>
  </si>
  <si>
    <t>000 2 19 60000 00 0000 150</t>
  </si>
  <si>
    <t>Дотация и Вус поселений на ОКМ счете</t>
  </si>
  <si>
    <t xml:space="preserve">II.ИСТОЧНИКИ ФИНАНСИРОВАНИЯ ДЕФИЦИТА БЮДЖЕТА    </t>
  </si>
  <si>
    <t xml:space="preserve"> - БЮДЖЕТНЫЙ КРЕДИТ</t>
  </si>
  <si>
    <t>Наименование учреждений и поселений</t>
  </si>
  <si>
    <t>перечислено по реестрам</t>
  </si>
  <si>
    <t>израсходовано по отчету</t>
  </si>
  <si>
    <t xml:space="preserve">1.Райадминистрация </t>
  </si>
  <si>
    <t xml:space="preserve">2.Контрольно-счетная палата </t>
  </si>
  <si>
    <t>3. Собрание депутатов муниципального района</t>
  </si>
  <si>
    <t>4. Отдел финансов</t>
  </si>
  <si>
    <t>5. МКУ "Служба земельно-кадастровых и имущ. отношений"</t>
  </si>
  <si>
    <t>6. МКУ "Центр обслуживания муниципальных учреждений"</t>
  </si>
  <si>
    <t>7. МКУ "ГОиЧС, ПБ и ЕДДС"</t>
  </si>
  <si>
    <t xml:space="preserve">8. МКУ Отдел образования </t>
  </si>
  <si>
    <t>9. МКДОУ №1 "Ромашка" с.Унцукуль:</t>
  </si>
  <si>
    <t>10. МКДОУ №2 "Ласточка" с.Унцукуль:</t>
  </si>
  <si>
    <t>11. МКДОУ №3 "Фиалка" с.Ирганай:</t>
  </si>
  <si>
    <t>12. МКДОУ №4 "Теремок" с.Гимры:</t>
  </si>
  <si>
    <t>13. МКДОУ №5 "Соколенок" с.Майданск:</t>
  </si>
  <si>
    <t>14. МКДОУ №6 "Звездочка" с.Балахани:</t>
  </si>
  <si>
    <t>15. МКДОУ №7 "Улыбка" с.Аракани:</t>
  </si>
  <si>
    <t>16. МКДОУ №8 "Солнышко" п.Шамилькала:</t>
  </si>
  <si>
    <t>17. МКДОУ №9 "Сказка" п.Шамилькала:</t>
  </si>
  <si>
    <t>18. МКДОУ №10 "Снежинка" с.Кахабросо:</t>
  </si>
  <si>
    <t>19. МКДОУ №11 "Сосна" с.Ашильта:</t>
  </si>
  <si>
    <t>20. МКДОУ №12 "Чебурашка" с.Цатаних:</t>
  </si>
  <si>
    <t>21. МКДОУ №13 "Колобок" пос. Гимры:</t>
  </si>
  <si>
    <t>22. МКДОУ №14 "Малютка" с.Унцукуль:</t>
  </si>
  <si>
    <t>23. МКОУ "УСОШ №1" с.Унцукуль</t>
  </si>
  <si>
    <t>24. МКОУ "УСОШ №2" с.Унцукуль</t>
  </si>
  <si>
    <t>25. МКОУ "МСОШ " с.Майданск</t>
  </si>
  <si>
    <t>26. МКОУ "АСОШ " с.Ашильта</t>
  </si>
  <si>
    <t>27. МКОУ "КСОШ " с.Кахабросо</t>
  </si>
  <si>
    <t>28. МКОУ "БСОШ " с.Балахани</t>
  </si>
  <si>
    <t>29. МКОУ "ГСОШ " с.Гимры</t>
  </si>
  <si>
    <t>30. МКОУ "ЦСОШ " с.Цатаних</t>
  </si>
  <si>
    <t>31. МКОУ "ИСОШ " с.Ирганай</t>
  </si>
  <si>
    <t>32. МКОУ "АСОШ " с.Аракани</t>
  </si>
  <si>
    <t>33. МКОУ "ГПСОШ " п.Гимры</t>
  </si>
  <si>
    <t>34. МКОУ "ШСОШ " п.Шамилькала</t>
  </si>
  <si>
    <t>35. МКОУ "ХООШ " с.Харачи</t>
  </si>
  <si>
    <t>36. МКОУ "МООШ " с.Моксох</t>
  </si>
  <si>
    <t>37. МКОУ "ИООШ " с.Иштибури</t>
  </si>
  <si>
    <t xml:space="preserve"> Поселения всего:</t>
  </si>
  <si>
    <t xml:space="preserve"> - МО "Село Ашильта"</t>
  </si>
  <si>
    <t xml:space="preserve"> - МО "Село Гимры"</t>
  </si>
  <si>
    <t xml:space="preserve"> - МО "Село Ирганай"</t>
  </si>
  <si>
    <t xml:space="preserve"> - МО "Село Харачи"</t>
  </si>
  <si>
    <t xml:space="preserve"> - МО "Село Цатаних"</t>
  </si>
  <si>
    <t xml:space="preserve"> - МО "Сельсовет Араканский"</t>
  </si>
  <si>
    <t xml:space="preserve"> - МО "Сельсовет Балаханский"</t>
  </si>
  <si>
    <t xml:space="preserve"> - МО "Сельсовет Иштибуринский"</t>
  </si>
  <si>
    <t xml:space="preserve"> - МО "Сельсовет Кахабросинский"</t>
  </si>
  <si>
    <t xml:space="preserve"> - МО "Сельсовет Майданский"</t>
  </si>
  <si>
    <t xml:space="preserve"> - МО "Сельсовет Унцукульский"</t>
  </si>
  <si>
    <t xml:space="preserve"> - МО "Поселок Шамилькала"</t>
  </si>
  <si>
    <t>в том числе:</t>
  </si>
  <si>
    <t xml:space="preserve"> </t>
  </si>
  <si>
    <t>а) Расходы за счет переходящего остатка района</t>
  </si>
  <si>
    <t>б) Воврат в республиканский бюджет с района</t>
  </si>
  <si>
    <t xml:space="preserve">в) Расходы за счет переходящего остатка поселений </t>
  </si>
  <si>
    <t>ВСЕГО ОСТАТОК на конец отчетного периода</t>
  </si>
  <si>
    <t xml:space="preserve">Приложение № 1 </t>
  </si>
  <si>
    <t xml:space="preserve">к Решению собрания депутатов </t>
  </si>
  <si>
    <t>1. ВСЕГО  ДОХОДОВ 2025 года (д+б/к):</t>
  </si>
  <si>
    <t>ДОХОДЫ 2025 года:</t>
  </si>
  <si>
    <t xml:space="preserve"> - прочие безвозмездные поступления (движ.первых)</t>
  </si>
  <si>
    <r>
      <t xml:space="preserve"> - поступления от физ. и юр. лиц на обеспеч. дорожной деят. в отнош. автом. дорог общ. польз. муницип. </t>
    </r>
    <r>
      <rPr>
        <b/>
        <sz val="10"/>
        <rFont val="Times New Roman"/>
        <family val="1"/>
        <charset val="204"/>
      </rPr>
      <t>района</t>
    </r>
    <r>
      <rPr>
        <sz val="10"/>
        <rFont val="Times New Roman"/>
        <family val="1"/>
        <charset val="204"/>
      </rPr>
      <t xml:space="preserve"> (меценатов)</t>
    </r>
  </si>
  <si>
    <r>
      <t xml:space="preserve"> - поступления от физ. и юр. лиц на обеспеч. дорожной деят. в отнош. автомоб. дорог общ. пользования </t>
    </r>
    <r>
      <rPr>
        <b/>
        <sz val="10"/>
        <rFont val="Times New Roman"/>
        <family val="1"/>
        <charset val="204"/>
      </rPr>
      <t>с/поселений</t>
    </r>
    <r>
      <rPr>
        <sz val="10"/>
        <rFont val="Times New Roman"/>
        <family val="1"/>
        <charset val="204"/>
      </rPr>
      <t xml:space="preserve"> (меценатов)</t>
    </r>
  </si>
  <si>
    <t xml:space="preserve"> - поступл. от возвратов налогов</t>
  </si>
  <si>
    <t xml:space="preserve"> - Возврат в респ. бюджет цел. средств на 01.01.2025г. (остаток)</t>
  </si>
  <si>
    <t>I. ВСЕГО РАСХОДЫ 2025 года (р+б/к):</t>
  </si>
  <si>
    <t>38. МКУ ДО "УРЦДОД " с.Унцукуль</t>
  </si>
  <si>
    <t>39. МКУ ДО "ГДДТ" с.Гимры</t>
  </si>
  <si>
    <t>40. МКУ ДО "ДДТ " п.Шамилькала</t>
  </si>
  <si>
    <t xml:space="preserve">41. МКУ ДО "СДЮТиЭ" с.Унцукуль </t>
  </si>
  <si>
    <t>42. МКУ ДО "Детская школа искусств" с. Унцукуль</t>
  </si>
  <si>
    <t>43. МКУ ДО "ДЮСШ" с.Унцукуль</t>
  </si>
  <si>
    <t>44. МКУ ДО "ДЮСШ" с.Гимры</t>
  </si>
  <si>
    <t>45. МКУ ДО "ДЮСШ" с.Балахани</t>
  </si>
  <si>
    <t>46. МКУ ДО "ДЮСШ" п.Шамилькала</t>
  </si>
  <si>
    <t xml:space="preserve">47. МКУ Отдел культуры </t>
  </si>
  <si>
    <t>II.ИСТОЧНИКИ ФИНАНСИРОВАНИЯ ДЕФИЦИТА БЮДЖЕТА    (Остаток на конец 2024 года)</t>
  </si>
  <si>
    <t xml:space="preserve"> "Об исполнении бюджета за 2025 год"</t>
  </si>
  <si>
    <t xml:space="preserve">за  2025 год </t>
  </si>
  <si>
    <r>
      <t>№</t>
    </r>
    <r>
      <rPr>
        <i/>
        <u/>
        <sz val="10"/>
        <rFont val="Arial"/>
        <family val="2"/>
        <charset val="204"/>
      </rPr>
      <t>160</t>
    </r>
    <r>
      <rPr>
        <i/>
        <sz val="10"/>
        <rFont val="Arial"/>
        <family val="2"/>
        <charset val="204"/>
      </rPr>
      <t xml:space="preserve">  от </t>
    </r>
    <r>
      <rPr>
        <i/>
        <u/>
        <sz val="10"/>
        <rFont val="Arial"/>
        <family val="2"/>
        <charset val="204"/>
      </rPr>
      <t>05 марта</t>
    </r>
    <r>
      <rPr>
        <i/>
        <sz val="10"/>
        <rFont val="Arial"/>
        <family val="2"/>
        <charset val="204"/>
      </rPr>
      <t xml:space="preserve"> 20</t>
    </r>
    <r>
      <rPr>
        <i/>
        <u/>
        <sz val="10"/>
        <rFont val="Arial"/>
        <family val="2"/>
        <charset val="204"/>
      </rPr>
      <t xml:space="preserve">26 </t>
    </r>
    <r>
      <rPr>
        <i/>
        <sz val="10"/>
        <rFont val="Arial"/>
        <family val="2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</si>
</sst>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%"/>
    <numFmt numFmtId="165" formatCode="#,##0.0"/>
    <numFmt numFmtId="166" formatCode="0000"/>
    <numFmt numFmtId="176" formatCode="_(* #,##0.00_);_(* \(#,##0.00\);_(* &quot;-&quot;??_);_(@_)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  <font>
      <b/>
      <i/>
      <u/>
      <sz val="10"/>
      <color indexed="10"/>
      <name val="Arial"/>
      <family val="2"/>
      <charset val="204"/>
    </font>
    <font>
      <b/>
      <sz val="18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9"/>
      <name val="Arial"/>
      <family val="2"/>
      <charset val="204"/>
    </font>
    <font>
      <sz val="10"/>
      <name val="Arial Cyr"/>
      <family val="2"/>
      <charset val="204"/>
    </font>
    <font>
      <b/>
      <sz val="9.5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 Cyr"/>
      <charset val="204"/>
    </font>
    <font>
      <b/>
      <sz val="10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b/>
      <i/>
      <sz val="10"/>
      <color indexed="10"/>
      <name val="Arial"/>
      <family val="2"/>
      <charset val="204"/>
    </font>
    <font>
      <i/>
      <u/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13"/>
        <b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64"/>
      </patternFill>
    </fill>
  </fills>
  <borders count="59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9" fillId="0" borderId="0"/>
    <xf numFmtId="9" fontId="1" fillId="0" borderId="0" applyFill="0" applyBorder="0" applyAlignment="0" applyProtection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76" fontId="2" fillId="0" borderId="0" applyFont="0" applyFill="0" applyBorder="0" applyAlignment="0" applyProtection="0"/>
  </cellStyleXfs>
  <cellXfs count="166">
    <xf numFmtId="0" fontId="0" fillId="0" borderId="0" xfId="0"/>
    <xf numFmtId="0" fontId="2" fillId="0" borderId="0" xfId="1" applyFont="1"/>
    <xf numFmtId="4" fontId="2" fillId="0" borderId="0" xfId="1" applyNumberFormat="1" applyFont="1"/>
    <xf numFmtId="0" fontId="2" fillId="0" borderId="0" xfId="2" applyFont="1"/>
    <xf numFmtId="0" fontId="5" fillId="0" borderId="0" xfId="2" applyFont="1"/>
    <xf numFmtId="0" fontId="5" fillId="0" borderId="0" xfId="2" applyFont="1" applyAlignment="1">
      <alignment horizontal="center"/>
    </xf>
    <xf numFmtId="4" fontId="2" fillId="0" borderId="0" xfId="2" applyNumberFormat="1" applyFont="1"/>
    <xf numFmtId="0" fontId="6" fillId="0" borderId="0" xfId="2" applyFont="1"/>
    <xf numFmtId="0" fontId="7" fillId="0" borderId="1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center" wrapText="1"/>
    </xf>
    <xf numFmtId="4" fontId="7" fillId="0" borderId="2" xfId="1" applyNumberFormat="1" applyFont="1" applyBorder="1" applyAlignment="1">
      <alignment horizontal="center" wrapText="1"/>
    </xf>
    <xf numFmtId="164" fontId="7" fillId="0" borderId="2" xfId="1" applyNumberFormat="1" applyFont="1" applyBorder="1" applyAlignment="1">
      <alignment horizontal="center" wrapText="1"/>
    </xf>
    <xf numFmtId="0" fontId="7" fillId="0" borderId="3" xfId="1" applyNumberFormat="1" applyFont="1" applyBorder="1" applyAlignment="1">
      <alignment horizontal="center" wrapText="1"/>
    </xf>
    <xf numFmtId="0" fontId="8" fillId="0" borderId="0" xfId="1" applyFont="1"/>
    <xf numFmtId="4" fontId="7" fillId="2" borderId="5" xfId="3" applyNumberFormat="1" applyFont="1" applyFill="1" applyBorder="1" applyAlignment="1">
      <alignment horizontal="center"/>
    </xf>
    <xf numFmtId="4" fontId="7" fillId="3" borderId="5" xfId="3" applyNumberFormat="1" applyFont="1" applyFill="1" applyBorder="1" applyAlignment="1">
      <alignment horizontal="center"/>
    </xf>
    <xf numFmtId="4" fontId="10" fillId="2" borderId="7" xfId="2" applyNumberFormat="1" applyFont="1" applyFill="1" applyBorder="1"/>
    <xf numFmtId="0" fontId="7" fillId="0" borderId="8" xfId="3" applyFont="1" applyFill="1" applyBorder="1" applyAlignment="1">
      <alignment horizontal="left" wrapText="1"/>
    </xf>
    <xf numFmtId="4" fontId="7" fillId="0" borderId="9" xfId="3" applyNumberFormat="1" applyFont="1" applyFill="1" applyBorder="1" applyAlignment="1">
      <alignment horizontal="center"/>
    </xf>
    <xf numFmtId="4" fontId="7" fillId="0" borderId="9" xfId="2" applyNumberFormat="1" applyFont="1" applyBorder="1"/>
    <xf numFmtId="9" fontId="7" fillId="0" borderId="10" xfId="4" applyNumberFormat="1" applyFont="1" applyFill="1" applyBorder="1" applyAlignment="1" applyProtection="1"/>
    <xf numFmtId="4" fontId="7" fillId="0" borderId="11" xfId="2" applyNumberFormat="1" applyFont="1" applyBorder="1"/>
    <xf numFmtId="0" fontId="12" fillId="0" borderId="12" xfId="3" applyFont="1" applyFill="1" applyBorder="1" applyAlignment="1">
      <alignment horizontal="justify" vertical="top" wrapText="1"/>
    </xf>
    <xf numFmtId="4" fontId="11" fillId="0" borderId="13" xfId="3" applyNumberFormat="1" applyFont="1" applyBorder="1" applyAlignment="1">
      <alignment horizontal="center"/>
    </xf>
    <xf numFmtId="4" fontId="11" fillId="0" borderId="13" xfId="2" applyNumberFormat="1" applyFont="1" applyBorder="1"/>
    <xf numFmtId="9" fontId="11" fillId="0" borderId="13" xfId="4" applyNumberFormat="1" applyFont="1" applyFill="1" applyBorder="1" applyAlignment="1" applyProtection="1"/>
    <xf numFmtId="4" fontId="11" fillId="0" borderId="14" xfId="2" applyNumberFormat="1" applyFont="1" applyBorder="1"/>
    <xf numFmtId="0" fontId="11" fillId="0" borderId="12" xfId="2" applyFont="1" applyBorder="1"/>
    <xf numFmtId="4" fontId="11" fillId="0" borderId="13" xfId="2" applyNumberFormat="1" applyFont="1" applyBorder="1" applyAlignment="1">
      <alignment horizontal="center"/>
    </xf>
    <xf numFmtId="3" fontId="14" fillId="0" borderId="12" xfId="6" applyNumberFormat="1" applyFont="1" applyFill="1" applyBorder="1" applyAlignment="1">
      <alignment horizontal="left" vertical="top" wrapText="1"/>
    </xf>
    <xf numFmtId="4" fontId="7" fillId="0" borderId="15" xfId="6" applyNumberFormat="1" applyFont="1" applyFill="1" applyBorder="1" applyAlignment="1">
      <alignment horizontal="center"/>
    </xf>
    <xf numFmtId="4" fontId="7" fillId="0" borderId="13" xfId="7" applyNumberFormat="1" applyFont="1" applyBorder="1"/>
    <xf numFmtId="164" fontId="11" fillId="0" borderId="13" xfId="4" applyNumberFormat="1" applyFont="1" applyFill="1" applyBorder="1" applyAlignment="1" applyProtection="1"/>
    <xf numFmtId="4" fontId="7" fillId="0" borderId="14" xfId="7" applyNumberFormat="1" applyFont="1" applyBorder="1"/>
    <xf numFmtId="0" fontId="8" fillId="0" borderId="0" xfId="5" applyFont="1"/>
    <xf numFmtId="0" fontId="7" fillId="0" borderId="12" xfId="3" applyFont="1" applyFill="1" applyBorder="1" applyAlignment="1">
      <alignment wrapText="1"/>
    </xf>
    <xf numFmtId="4" fontId="7" fillId="0" borderId="13" xfId="3" applyNumberFormat="1" applyFont="1" applyFill="1" applyBorder="1" applyAlignment="1">
      <alignment horizontal="center"/>
    </xf>
    <xf numFmtId="4" fontId="7" fillId="0" borderId="13" xfId="2" applyNumberFormat="1" applyFont="1" applyBorder="1"/>
    <xf numFmtId="4" fontId="7" fillId="0" borderId="14" xfId="2" applyNumberFormat="1" applyFont="1" applyBorder="1"/>
    <xf numFmtId="0" fontId="11" fillId="0" borderId="12" xfId="3" applyFont="1" applyFill="1" applyBorder="1" applyAlignment="1">
      <alignment wrapText="1"/>
    </xf>
    <xf numFmtId="3" fontId="11" fillId="0" borderId="13" xfId="3" applyNumberFormat="1" applyFont="1" applyFill="1" applyBorder="1" applyAlignment="1">
      <alignment horizontal="center"/>
    </xf>
    <xf numFmtId="3" fontId="11" fillId="0" borderId="13" xfId="2" applyNumberFormat="1" applyFont="1" applyBorder="1"/>
    <xf numFmtId="3" fontId="11" fillId="0" borderId="14" xfId="2" applyNumberFormat="1" applyFont="1" applyBorder="1"/>
    <xf numFmtId="4" fontId="11" fillId="0" borderId="13" xfId="3" applyNumberFormat="1" applyFont="1" applyFill="1" applyBorder="1" applyAlignment="1">
      <alignment horizontal="center"/>
    </xf>
    <xf numFmtId="4" fontId="11" fillId="0" borderId="13" xfId="8" applyNumberFormat="1" applyFont="1" applyFill="1" applyBorder="1" applyAlignment="1" applyProtection="1">
      <alignment horizontal="center"/>
      <protection hidden="1"/>
    </xf>
    <xf numFmtId="0" fontId="11" fillId="0" borderId="12" xfId="6" applyFont="1" applyFill="1" applyBorder="1" applyAlignment="1">
      <alignment wrapText="1"/>
    </xf>
    <xf numFmtId="4" fontId="11" fillId="0" borderId="18" xfId="8" applyNumberFormat="1" applyFont="1" applyFill="1" applyBorder="1" applyAlignment="1" applyProtection="1">
      <alignment horizontal="center"/>
      <protection hidden="1"/>
    </xf>
    <xf numFmtId="4" fontId="11" fillId="0" borderId="14" xfId="9" applyNumberFormat="1" applyFont="1" applyBorder="1"/>
    <xf numFmtId="3" fontId="11" fillId="0" borderId="18" xfId="8" applyNumberFormat="1" applyFont="1" applyFill="1" applyBorder="1" applyAlignment="1" applyProtection="1">
      <alignment horizontal="center"/>
      <protection hidden="1"/>
    </xf>
    <xf numFmtId="3" fontId="11" fillId="0" borderId="14" xfId="9" applyNumberFormat="1" applyFont="1" applyBorder="1"/>
    <xf numFmtId="0" fontId="11" fillId="0" borderId="19" xfId="3" applyFont="1" applyBorder="1" applyAlignment="1">
      <alignment wrapText="1"/>
    </xf>
    <xf numFmtId="3" fontId="11" fillId="0" borderId="13" xfId="2" applyNumberFormat="1" applyFont="1" applyBorder="1" applyAlignment="1">
      <alignment horizontal="center"/>
    </xf>
    <xf numFmtId="2" fontId="11" fillId="0" borderId="21" xfId="2" applyNumberFormat="1" applyFont="1" applyBorder="1" applyAlignment="1">
      <alignment horizontal="left" wrapText="1"/>
    </xf>
    <xf numFmtId="3" fontId="7" fillId="0" borderId="25" xfId="2" applyNumberFormat="1" applyFont="1" applyBorder="1" applyAlignment="1">
      <alignment horizontal="center"/>
    </xf>
    <xf numFmtId="3" fontId="2" fillId="0" borderId="25" xfId="2" applyNumberFormat="1" applyFont="1" applyBorder="1"/>
    <xf numFmtId="4" fontId="11" fillId="0" borderId="25" xfId="2" applyNumberFormat="1" applyFont="1" applyBorder="1"/>
    <xf numFmtId="164" fontId="11" fillId="0" borderId="25" xfId="4" applyNumberFormat="1" applyFont="1" applyFill="1" applyBorder="1" applyAlignment="1" applyProtection="1"/>
    <xf numFmtId="4" fontId="11" fillId="0" borderId="26" xfId="2" applyNumberFormat="1" applyFont="1" applyBorder="1"/>
    <xf numFmtId="3" fontId="7" fillId="4" borderId="9" xfId="2" applyNumberFormat="1" applyFont="1" applyFill="1" applyBorder="1" applyAlignment="1">
      <alignment horizontal="center"/>
    </xf>
    <xf numFmtId="4" fontId="7" fillId="4" borderId="9" xfId="2" applyNumberFormat="1" applyFont="1" applyFill="1" applyBorder="1" applyAlignment="1">
      <alignment horizontal="right"/>
    </xf>
    <xf numFmtId="9" fontId="7" fillId="4" borderId="9" xfId="4" applyNumberFormat="1" applyFont="1" applyFill="1" applyBorder="1" applyAlignment="1" applyProtection="1"/>
    <xf numFmtId="3" fontId="11" fillId="5" borderId="25" xfId="3" applyNumberFormat="1" applyFont="1" applyFill="1" applyBorder="1" applyAlignment="1">
      <alignment horizontal="center"/>
    </xf>
    <xf numFmtId="4" fontId="11" fillId="5" borderId="25" xfId="3" applyNumberFormat="1" applyFont="1" applyFill="1" applyBorder="1" applyAlignment="1">
      <alignment horizontal="right"/>
    </xf>
    <xf numFmtId="9" fontId="11" fillId="5" borderId="25" xfId="4" applyNumberFormat="1" applyFont="1" applyFill="1" applyBorder="1" applyAlignment="1" applyProtection="1"/>
    <xf numFmtId="3" fontId="2" fillId="0" borderId="30" xfId="2" applyNumberFormat="1" applyFont="1" applyBorder="1"/>
    <xf numFmtId="4" fontId="2" fillId="0" borderId="30" xfId="2" applyNumberFormat="1" applyFont="1" applyBorder="1"/>
    <xf numFmtId="4" fontId="11" fillId="0" borderId="30" xfId="2" applyNumberFormat="1" applyFont="1" applyBorder="1"/>
    <xf numFmtId="164" fontId="11" fillId="0" borderId="30" xfId="4" applyNumberFormat="1" applyFont="1" applyFill="1" applyBorder="1" applyAlignment="1" applyProtection="1"/>
    <xf numFmtId="165" fontId="11" fillId="0" borderId="31" xfId="2" applyNumberFormat="1" applyFont="1" applyBorder="1"/>
    <xf numFmtId="0" fontId="15" fillId="0" borderId="35" xfId="9" applyFont="1" applyFill="1" applyBorder="1" applyAlignment="1">
      <alignment horizontal="center" vertical="center" wrapText="1"/>
    </xf>
    <xf numFmtId="0" fontId="15" fillId="0" borderId="36" xfId="5" applyFont="1" applyBorder="1" applyAlignment="1">
      <alignment horizontal="center" wrapText="1"/>
    </xf>
    <xf numFmtId="0" fontId="15" fillId="0" borderId="35" xfId="5" applyFont="1" applyBorder="1" applyAlignment="1">
      <alignment horizontal="center" wrapText="1"/>
    </xf>
    <xf numFmtId="4" fontId="15" fillId="0" borderId="35" xfId="5" applyNumberFormat="1" applyFont="1" applyBorder="1" applyAlignment="1">
      <alignment horizontal="center" wrapText="1"/>
    </xf>
    <xf numFmtId="164" fontId="15" fillId="0" borderId="35" xfId="5" applyNumberFormat="1" applyFont="1" applyBorder="1" applyAlignment="1">
      <alignment horizontal="center" wrapText="1"/>
    </xf>
    <xf numFmtId="0" fontId="15" fillId="0" borderId="37" xfId="5" applyNumberFormat="1" applyFont="1" applyBorder="1" applyAlignment="1">
      <alignment horizontal="center" wrapText="1"/>
    </xf>
    <xf numFmtId="4" fontId="7" fillId="2" borderId="40" xfId="2" applyNumberFormat="1" applyFont="1" applyFill="1" applyBorder="1" applyAlignment="1">
      <alignment horizontal="center"/>
    </xf>
    <xf numFmtId="4" fontId="7" fillId="3" borderId="40" xfId="2" applyNumberFormat="1" applyFont="1" applyFill="1" applyBorder="1" applyAlignment="1">
      <alignment horizontal="center"/>
    </xf>
    <xf numFmtId="4" fontId="7" fillId="2" borderId="40" xfId="2" applyNumberFormat="1" applyFont="1" applyFill="1" applyBorder="1"/>
    <xf numFmtId="9" fontId="7" fillId="2" borderId="40" xfId="4" applyNumberFormat="1" applyFont="1" applyFill="1" applyBorder="1" applyAlignment="1" applyProtection="1"/>
    <xf numFmtId="4" fontId="10" fillId="2" borderId="41" xfId="2" applyNumberFormat="1" applyFont="1" applyFill="1" applyBorder="1"/>
    <xf numFmtId="4" fontId="11" fillId="0" borderId="10" xfId="2" applyNumberFormat="1" applyFont="1" applyBorder="1" applyAlignment="1">
      <alignment horizontal="center"/>
    </xf>
    <xf numFmtId="4" fontId="11" fillId="0" borderId="10" xfId="2" applyNumberFormat="1" applyFont="1" applyBorder="1" applyAlignment="1">
      <alignment horizontal="right"/>
    </xf>
    <xf numFmtId="9" fontId="11" fillId="0" borderId="10" xfId="4" applyNumberFormat="1" applyFont="1" applyFill="1" applyBorder="1" applyAlignment="1" applyProtection="1"/>
    <xf numFmtId="4" fontId="16" fillId="0" borderId="13" xfId="2" applyNumberFormat="1" applyFont="1" applyBorder="1" applyAlignment="1">
      <alignment horizontal="center"/>
    </xf>
    <xf numFmtId="4" fontId="16" fillId="0" borderId="52" xfId="2" applyNumberFormat="1" applyFont="1" applyBorder="1" applyAlignment="1">
      <alignment horizontal="center"/>
    </xf>
    <xf numFmtId="4" fontId="11" fillId="0" borderId="52" xfId="2" applyNumberFormat="1" applyFont="1" applyBorder="1"/>
    <xf numFmtId="9" fontId="11" fillId="0" borderId="52" xfId="4" applyNumberFormat="1" applyFont="1" applyFill="1" applyBorder="1" applyAlignment="1" applyProtection="1"/>
    <xf numFmtId="4" fontId="7" fillId="4" borderId="10" xfId="2" applyNumberFormat="1" applyFont="1" applyFill="1" applyBorder="1" applyAlignment="1">
      <alignment horizontal="center"/>
    </xf>
    <xf numFmtId="4" fontId="7" fillId="4" borderId="13" xfId="2" applyNumberFormat="1" applyFont="1" applyFill="1" applyBorder="1" applyAlignment="1">
      <alignment horizontal="right"/>
    </xf>
    <xf numFmtId="9" fontId="7" fillId="4" borderId="13" xfId="4" applyNumberFormat="1" applyFont="1" applyFill="1" applyBorder="1" applyAlignment="1" applyProtection="1"/>
    <xf numFmtId="4" fontId="7" fillId="4" borderId="44" xfId="2" applyNumberFormat="1" applyFont="1" applyFill="1" applyBorder="1"/>
    <xf numFmtId="3" fontId="16" fillId="0" borderId="13" xfId="2" applyNumberFormat="1" applyFont="1" applyBorder="1" applyAlignment="1">
      <alignment horizontal="center"/>
    </xf>
    <xf numFmtId="4" fontId="11" fillId="0" borderId="44" xfId="2" applyNumberFormat="1" applyFont="1" applyBorder="1"/>
    <xf numFmtId="3" fontId="11" fillId="5" borderId="13" xfId="2" applyNumberFormat="1" applyFont="1" applyFill="1" applyBorder="1"/>
    <xf numFmtId="9" fontId="11" fillId="5" borderId="13" xfId="4" applyNumberFormat="1" applyFont="1" applyFill="1" applyBorder="1" applyAlignment="1" applyProtection="1"/>
    <xf numFmtId="3" fontId="11" fillId="5" borderId="14" xfId="2" applyNumberFormat="1" applyFont="1" applyFill="1" applyBorder="1"/>
    <xf numFmtId="0" fontId="8" fillId="5" borderId="0" xfId="1" applyFont="1" applyFill="1"/>
    <xf numFmtId="0" fontId="17" fillId="0" borderId="0" xfId="3" applyFont="1" applyBorder="1" applyAlignment="1">
      <alignment horizontal="center"/>
    </xf>
    <xf numFmtId="3" fontId="18" fillId="0" borderId="0" xfId="2" applyNumberFormat="1" applyFont="1" applyBorder="1" applyAlignment="1">
      <alignment horizontal="center"/>
    </xf>
    <xf numFmtId="4" fontId="18" fillId="0" borderId="0" xfId="2" applyNumberFormat="1" applyFont="1" applyBorder="1" applyAlignment="1">
      <alignment horizontal="center"/>
    </xf>
    <xf numFmtId="4" fontId="7" fillId="4" borderId="11" xfId="2" applyNumberFormat="1" applyFont="1" applyFill="1" applyBorder="1"/>
    <xf numFmtId="0" fontId="6" fillId="0" borderId="0" xfId="1" applyFont="1"/>
    <xf numFmtId="9" fontId="7" fillId="0" borderId="13" xfId="4" applyNumberFormat="1" applyFont="1" applyFill="1" applyBorder="1" applyAlignment="1" applyProtection="1"/>
    <xf numFmtId="0" fontId="6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9" fontId="7" fillId="2" borderId="6" xfId="4" applyNumberFormat="1" applyFont="1" applyFill="1" applyBorder="1" applyAlignment="1" applyProtection="1"/>
    <xf numFmtId="4" fontId="11" fillId="0" borderId="20" xfId="2" applyNumberFormat="1" applyFont="1" applyBorder="1" applyAlignment="1">
      <alignment horizontal="center"/>
    </xf>
    <xf numFmtId="4" fontId="11" fillId="5" borderId="26" xfId="3" applyNumberFormat="1" applyFont="1" applyFill="1" applyBorder="1" applyAlignment="1">
      <alignment horizontal="right"/>
    </xf>
    <xf numFmtId="4" fontId="11" fillId="0" borderId="53" xfId="2" applyNumberFormat="1" applyFont="1" applyBorder="1"/>
    <xf numFmtId="4" fontId="11" fillId="0" borderId="13" xfId="2" applyNumberFormat="1" applyFont="1" applyBorder="1" applyAlignment="1">
      <alignment horizontal="right"/>
    </xf>
    <xf numFmtId="0" fontId="6" fillId="0" borderId="0" xfId="1" applyFont="1" applyAlignment="1">
      <alignment horizontal="right"/>
    </xf>
    <xf numFmtId="0" fontId="11" fillId="0" borderId="15" xfId="6" applyFont="1" applyFill="1" applyBorder="1" applyAlignment="1">
      <alignment horizontal="center"/>
    </xf>
    <xf numFmtId="0" fontId="11" fillId="0" borderId="16" xfId="6" applyFont="1" applyFill="1" applyBorder="1" applyAlignment="1">
      <alignment horizontal="center"/>
    </xf>
    <xf numFmtId="0" fontId="11" fillId="0" borderId="17" xfId="6" applyFont="1" applyFill="1" applyBorder="1" applyAlignment="1">
      <alignment horizontal="center"/>
    </xf>
    <xf numFmtId="4" fontId="7" fillId="6" borderId="56" xfId="2" applyNumberFormat="1" applyFont="1" applyFill="1" applyBorder="1" applyAlignment="1">
      <alignment horizontal="right"/>
    </xf>
    <xf numFmtId="4" fontId="7" fillId="6" borderId="57" xfId="2" applyNumberFormat="1" applyFont="1" applyFill="1" applyBorder="1" applyAlignment="1">
      <alignment horizontal="right"/>
    </xf>
    <xf numFmtId="4" fontId="7" fillId="6" borderId="58" xfId="2" applyNumberFormat="1" applyFont="1" applyFill="1" applyBorder="1" applyAlignment="1">
      <alignment horizontal="right"/>
    </xf>
    <xf numFmtId="0" fontId="14" fillId="2" borderId="27" xfId="3" applyFont="1" applyFill="1" applyBorder="1" applyAlignment="1">
      <alignment horizontal="left" vertical="top" wrapText="1"/>
    </xf>
    <xf numFmtId="0" fontId="16" fillId="0" borderId="54" xfId="3" applyFont="1" applyBorder="1" applyAlignment="1">
      <alignment horizontal="left"/>
    </xf>
    <xf numFmtId="0" fontId="11" fillId="0" borderId="54" xfId="3" applyFont="1" applyBorder="1" applyAlignment="1">
      <alignment horizontal="left"/>
    </xf>
    <xf numFmtId="0" fontId="11" fillId="0" borderId="55" xfId="3" applyFont="1" applyBorder="1" applyAlignment="1">
      <alignment horizontal="left"/>
    </xf>
    <xf numFmtId="0" fontId="7" fillId="6" borderId="38" xfId="3" applyFont="1" applyFill="1" applyBorder="1" applyAlignment="1">
      <alignment horizontal="center"/>
    </xf>
    <xf numFmtId="0" fontId="7" fillId="6" borderId="39" xfId="3" applyFont="1" applyFill="1" applyBorder="1" applyAlignment="1">
      <alignment horizontal="center"/>
    </xf>
    <xf numFmtId="0" fontId="16" fillId="0" borderId="50" xfId="3" applyFont="1" applyBorder="1" applyAlignment="1">
      <alignment horizontal="left"/>
    </xf>
    <xf numFmtId="0" fontId="16" fillId="0" borderId="51" xfId="3" applyFont="1" applyBorder="1" applyAlignment="1">
      <alignment horizontal="left"/>
    </xf>
    <xf numFmtId="166" fontId="11" fillId="0" borderId="47" xfId="10" applyNumberFormat="1" applyFont="1" applyFill="1" applyBorder="1" applyAlignment="1" applyProtection="1">
      <alignment horizontal="left" wrapText="1"/>
      <protection hidden="1"/>
    </xf>
    <xf numFmtId="166" fontId="11" fillId="0" borderId="48" xfId="10" applyNumberFormat="1" applyFont="1" applyFill="1" applyBorder="1" applyAlignment="1" applyProtection="1">
      <alignment horizontal="left" wrapText="1"/>
      <protection hidden="1"/>
    </xf>
    <xf numFmtId="166" fontId="11" fillId="0" borderId="49" xfId="10" applyNumberFormat="1" applyFont="1" applyFill="1" applyBorder="1" applyAlignment="1" applyProtection="1">
      <alignment horizontal="left" wrapText="1"/>
      <protection hidden="1"/>
    </xf>
    <xf numFmtId="0" fontId="11" fillId="0" borderId="45" xfId="6" applyFont="1" applyBorder="1" applyAlignment="1"/>
    <xf numFmtId="0" fontId="11" fillId="0" borderId="46" xfId="6" applyFont="1" applyBorder="1" applyAlignment="1"/>
    <xf numFmtId="0" fontId="11" fillId="0" borderId="50" xfId="3" applyFont="1" applyBorder="1" applyAlignment="1"/>
    <xf numFmtId="0" fontId="11" fillId="0" borderId="45" xfId="6" applyFont="1" applyBorder="1" applyAlignment="1">
      <alignment wrapText="1"/>
    </xf>
    <xf numFmtId="0" fontId="11" fillId="0" borderId="46" xfId="6" applyFont="1" applyBorder="1" applyAlignment="1">
      <alignment wrapText="1"/>
    </xf>
    <xf numFmtId="0" fontId="11" fillId="0" borderId="42" xfId="6" applyFont="1" applyBorder="1" applyAlignment="1">
      <alignment wrapText="1"/>
    </xf>
    <xf numFmtId="0" fontId="11" fillId="0" borderId="43" xfId="6" applyFont="1" applyBorder="1" applyAlignment="1">
      <alignment wrapText="1"/>
    </xf>
    <xf numFmtId="0" fontId="11" fillId="0" borderId="45" xfId="6" applyFont="1" applyBorder="1" applyAlignment="1">
      <alignment horizontal="left"/>
    </xf>
    <xf numFmtId="0" fontId="11" fillId="0" borderId="46" xfId="6" applyFont="1" applyBorder="1" applyAlignment="1">
      <alignment horizontal="left"/>
    </xf>
    <xf numFmtId="0" fontId="11" fillId="0" borderId="47" xfId="6" applyFont="1" applyBorder="1" applyAlignment="1">
      <alignment horizontal="left"/>
    </xf>
    <xf numFmtId="0" fontId="11" fillId="0" borderId="48" xfId="6" applyFont="1" applyBorder="1" applyAlignment="1">
      <alignment horizontal="left"/>
    </xf>
    <xf numFmtId="0" fontId="11" fillId="0" borderId="49" xfId="6" applyFont="1" applyBorder="1" applyAlignment="1">
      <alignment horizontal="left"/>
    </xf>
    <xf numFmtId="0" fontId="7" fillId="0" borderId="22" xfId="2" applyFont="1" applyBorder="1" applyAlignment="1">
      <alignment horizontal="center"/>
    </xf>
    <xf numFmtId="0" fontId="7" fillId="0" borderId="23" xfId="2" applyFont="1" applyBorder="1" applyAlignment="1">
      <alignment horizontal="center"/>
    </xf>
    <xf numFmtId="0" fontId="7" fillId="0" borderId="24" xfId="2" applyFont="1" applyBorder="1" applyAlignment="1">
      <alignment horizontal="center"/>
    </xf>
    <xf numFmtId="0" fontId="11" fillId="0" borderId="21" xfId="3" applyFont="1" applyBorder="1" applyAlignment="1">
      <alignment horizontal="left"/>
    </xf>
    <xf numFmtId="0" fontId="11" fillId="0" borderId="28" xfId="3" applyFont="1" applyBorder="1" applyAlignment="1">
      <alignment horizontal="left"/>
    </xf>
    <xf numFmtId="3" fontId="11" fillId="0" borderId="29" xfId="2" applyNumberFormat="1" applyFont="1" applyBorder="1" applyAlignment="1">
      <alignment horizontal="center"/>
    </xf>
    <xf numFmtId="0" fontId="11" fillId="0" borderId="29" xfId="2" applyFont="1" applyBorder="1" applyAlignment="1">
      <alignment horizontal="center"/>
    </xf>
    <xf numFmtId="0" fontId="15" fillId="0" borderId="32" xfId="2" applyFont="1" applyFill="1" applyBorder="1" applyAlignment="1">
      <alignment horizontal="center" vertical="center" wrapText="1"/>
    </xf>
    <xf numFmtId="0" fontId="15" fillId="0" borderId="33" xfId="2" applyFont="1" applyFill="1" applyBorder="1" applyAlignment="1">
      <alignment horizontal="center" vertical="center" wrapText="1"/>
    </xf>
    <xf numFmtId="0" fontId="15" fillId="0" borderId="34" xfId="2" applyFont="1" applyFill="1" applyBorder="1" applyAlignment="1">
      <alignment horizontal="center" vertical="center" wrapText="1"/>
    </xf>
    <xf numFmtId="0" fontId="7" fillId="2" borderId="38" xfId="3" applyFont="1" applyFill="1" applyBorder="1" applyAlignment="1">
      <alignment horizontal="center"/>
    </xf>
    <xf numFmtId="0" fontId="7" fillId="2" borderId="39" xfId="3" applyFont="1" applyFill="1" applyBorder="1" applyAlignment="1">
      <alignment horizontal="center"/>
    </xf>
    <xf numFmtId="0" fontId="11" fillId="0" borderId="13" xfId="6" applyFont="1" applyFill="1" applyBorder="1" applyAlignment="1">
      <alignment horizontal="center"/>
    </xf>
    <xf numFmtId="0" fontId="7" fillId="0" borderId="13" xfId="3" applyFont="1" applyFill="1" applyBorder="1" applyAlignment="1">
      <alignment horizontal="center"/>
    </xf>
    <xf numFmtId="0" fontId="11" fillId="0" borderId="13" xfId="3" applyFont="1" applyBorder="1" applyAlignment="1">
      <alignment horizontal="center"/>
    </xf>
    <xf numFmtId="0" fontId="11" fillId="0" borderId="13" xfId="3" applyFont="1" applyFill="1" applyBorder="1" applyAlignment="1">
      <alignment horizontal="center"/>
    </xf>
    <xf numFmtId="0" fontId="7" fillId="2" borderId="4" xfId="3" applyFont="1" applyFill="1" applyBorder="1" applyAlignment="1">
      <alignment horizontal="center" wrapText="1"/>
    </xf>
    <xf numFmtId="49" fontId="11" fillId="0" borderId="9" xfId="2" applyNumberFormat="1" applyFont="1" applyBorder="1" applyAlignment="1">
      <alignment horizontal="center"/>
    </xf>
    <xf numFmtId="49" fontId="11" fillId="0" borderId="13" xfId="2" applyNumberFormat="1" applyFont="1" applyBorder="1" applyAlignment="1">
      <alignment horizontal="center"/>
    </xf>
    <xf numFmtId="0" fontId="14" fillId="0" borderId="15" xfId="6" applyFont="1" applyFill="1" applyBorder="1" applyAlignment="1">
      <alignment horizontal="center" vertical="top" wrapText="1"/>
    </xf>
    <xf numFmtId="0" fontId="14" fillId="0" borderId="16" xfId="6" applyFont="1" applyFill="1" applyBorder="1" applyAlignment="1">
      <alignment horizontal="center" vertical="top" wrapText="1"/>
    </xf>
    <xf numFmtId="0" fontId="14" fillId="0" borderId="17" xfId="6" applyFont="1" applyFill="1" applyBorder="1" applyAlignment="1">
      <alignment horizontal="center" vertical="top" wrapText="1"/>
    </xf>
    <xf numFmtId="0" fontId="3" fillId="0" borderId="0" xfId="1" applyFont="1" applyAlignment="1">
      <alignment horizontal="right"/>
    </xf>
    <xf numFmtId="0" fontId="4" fillId="0" borderId="0" xfId="2" applyFont="1" applyBorder="1" applyAlignment="1">
      <alignment horizontal="center"/>
    </xf>
    <xf numFmtId="0" fontId="4" fillId="0" borderId="0" xfId="2" applyFont="1" applyBorder="1" applyAlignment="1">
      <alignment horizontal="center" wrapText="1"/>
    </xf>
  </cellXfs>
  <cellStyles count="13">
    <cellStyle name="Обычный" xfId="0" builtinId="0"/>
    <cellStyle name="Обычный 2 2" xfId="5"/>
    <cellStyle name="Обычный_2009_Форма № 2 2010 г." xfId="2"/>
    <cellStyle name="Обычный_2009_ФОРМА № 2 2011 г" xfId="9"/>
    <cellStyle name="Обычный_2009_ФОРМА № 2 2012 г." xfId="7"/>
    <cellStyle name="Обычный_Tmp1" xfId="8"/>
    <cellStyle name="Обычный_Tmp2_ФОРМА № 2 2012 г." xfId="10"/>
    <cellStyle name="Обычный_Приложение к бюджету на 2010г." xfId="6"/>
    <cellStyle name="Обычный_Приложение к бюджету на 2010г._Форма № 2 2010 г." xfId="3"/>
    <cellStyle name="Обычный_Форма № 2 2010 г." xfId="1"/>
    <cellStyle name="Процентный 2" xfId="11"/>
    <cellStyle name="Процентный_Форма № 2 2010 г." xfId="4"/>
    <cellStyle name="Финансовый 2" xfId="12"/>
  </cellStyles>
  <dxfs count="0"/>
  <tableStyles count="0" defaultTableStyle="TableStyleMedium2" defaultPivotStyle="PivotStyleLight16"/>
  <colors>
    <mruColors>
      <color rgb="FF240CB4"/>
      <color rgb="FFEBFB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103"/>
  <sheetViews>
    <sheetView tabSelected="1" view="pageBreakPreview" zoomScale="148" zoomScaleNormal="170" zoomScaleSheetLayoutView="148" workbookViewId="0">
      <selection activeCell="K95" sqref="K95"/>
    </sheetView>
  </sheetViews>
  <sheetFormatPr defaultColWidth="9.140625" defaultRowHeight="12.75" x14ac:dyDescent="0.2"/>
  <cols>
    <col min="1" max="1" width="30.7109375" style="1" customWidth="1"/>
    <col min="2" max="2" width="4.140625" style="1" customWidth="1"/>
    <col min="3" max="4" width="3" style="1" customWidth="1"/>
    <col min="5" max="5" width="10.42578125" style="1" customWidth="1"/>
    <col min="6" max="6" width="3.85546875" style="1" customWidth="1"/>
    <col min="7" max="7" width="4" style="1" customWidth="1"/>
    <col min="8" max="8" width="14.85546875" style="1" customWidth="1"/>
    <col min="9" max="9" width="14.42578125" style="1" customWidth="1"/>
    <col min="10" max="10" width="14.7109375" style="1" customWidth="1"/>
    <col min="11" max="11" width="15.42578125" style="2" customWidth="1"/>
    <col min="12" max="12" width="5.7109375" style="1" customWidth="1"/>
    <col min="13" max="13" width="13.42578125" style="1" customWidth="1"/>
    <col min="14" max="16384" width="9.140625" style="1"/>
  </cols>
  <sheetData>
    <row r="1" spans="1:13" x14ac:dyDescent="0.2">
      <c r="J1" s="102"/>
      <c r="K1" s="102"/>
      <c r="L1" s="102" t="s">
        <v>100</v>
      </c>
      <c r="M1" s="102"/>
    </row>
    <row r="2" spans="1:13" x14ac:dyDescent="0.2">
      <c r="J2" s="102"/>
      <c r="K2" s="102" t="s">
        <v>101</v>
      </c>
      <c r="L2" s="102"/>
      <c r="M2" s="102"/>
    </row>
    <row r="3" spans="1:13" x14ac:dyDescent="0.2">
      <c r="J3" s="111" t="s">
        <v>121</v>
      </c>
      <c r="K3" s="111"/>
      <c r="L3" s="111"/>
      <c r="M3" s="111"/>
    </row>
    <row r="4" spans="1:13" x14ac:dyDescent="0.2">
      <c r="J4" s="102"/>
      <c r="K4" s="104"/>
      <c r="L4" s="104" t="s">
        <v>123</v>
      </c>
      <c r="M4" s="105"/>
    </row>
    <row r="5" spans="1:13" x14ac:dyDescent="0.2">
      <c r="L5" s="163"/>
      <c r="M5" s="163"/>
    </row>
    <row r="6" spans="1:13" s="3" customFormat="1" ht="18.75" customHeight="1" x14ac:dyDescent="0.3">
      <c r="A6" s="164" t="s">
        <v>0</v>
      </c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</row>
    <row r="7" spans="1:13" s="3" customFormat="1" ht="22.5" customHeight="1" x14ac:dyDescent="0.3">
      <c r="A7" s="165" t="s">
        <v>1</v>
      </c>
      <c r="B7" s="165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</row>
    <row r="8" spans="1:13" s="3" customFormat="1" ht="20.25" customHeight="1" x14ac:dyDescent="0.3">
      <c r="A8" s="164" t="s">
        <v>122</v>
      </c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</row>
    <row r="9" spans="1:13" s="3" customFormat="1" ht="11.25" customHeight="1" x14ac:dyDescent="0.3">
      <c r="A9" s="164"/>
      <c r="B9" s="164"/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164"/>
    </row>
    <row r="10" spans="1:13" ht="12.75" customHeight="1" thickBot="1" x14ac:dyDescent="0.25">
      <c r="A10" s="4"/>
      <c r="B10" s="5"/>
      <c r="C10" s="5"/>
      <c r="D10" s="5"/>
      <c r="E10" s="5"/>
      <c r="F10" s="5"/>
      <c r="G10" s="5"/>
      <c r="H10" s="4"/>
      <c r="I10" s="3"/>
      <c r="J10" s="3"/>
      <c r="K10" s="6"/>
      <c r="L10" s="3"/>
      <c r="M10" s="7" t="s">
        <v>2</v>
      </c>
    </row>
    <row r="11" spans="1:13" s="14" customFormat="1" ht="26.25" thickBot="1" x14ac:dyDescent="0.25">
      <c r="A11" s="8" t="s">
        <v>3</v>
      </c>
      <c r="B11" s="9" t="s">
        <v>4</v>
      </c>
      <c r="C11" s="9" t="s">
        <v>5</v>
      </c>
      <c r="D11" s="9" t="s">
        <v>6</v>
      </c>
      <c r="E11" s="9" t="s">
        <v>7</v>
      </c>
      <c r="F11" s="9" t="s">
        <v>8</v>
      </c>
      <c r="G11" s="9" t="s">
        <v>9</v>
      </c>
      <c r="H11" s="9" t="s">
        <v>10</v>
      </c>
      <c r="I11" s="10" t="s">
        <v>11</v>
      </c>
      <c r="J11" s="10" t="s">
        <v>12</v>
      </c>
      <c r="K11" s="11" t="s">
        <v>13</v>
      </c>
      <c r="L11" s="12" t="s">
        <v>14</v>
      </c>
      <c r="M11" s="13" t="s">
        <v>15</v>
      </c>
    </row>
    <row r="12" spans="1:13" s="14" customFormat="1" ht="21" customHeight="1" thickBot="1" x14ac:dyDescent="0.25">
      <c r="A12" s="157" t="s">
        <v>102</v>
      </c>
      <c r="B12" s="157"/>
      <c r="C12" s="157"/>
      <c r="D12" s="157"/>
      <c r="E12" s="157"/>
      <c r="F12" s="157"/>
      <c r="G12" s="157"/>
      <c r="H12" s="15">
        <v>1509593560.8399999</v>
      </c>
      <c r="I12" s="16">
        <v>1433128802.3599999</v>
      </c>
      <c r="J12" s="15">
        <v>1411322975.0900002</v>
      </c>
      <c r="K12" s="15">
        <v>-76464758.479999989</v>
      </c>
      <c r="L12" s="106">
        <v>0.94934745320624458</v>
      </c>
      <c r="M12" s="17">
        <v>21805827.269999743</v>
      </c>
    </row>
    <row r="13" spans="1:13" s="14" customFormat="1" ht="21" customHeight="1" thickBot="1" x14ac:dyDescent="0.25">
      <c r="A13" s="157" t="s">
        <v>103</v>
      </c>
      <c r="B13" s="157"/>
      <c r="C13" s="157"/>
      <c r="D13" s="157"/>
      <c r="E13" s="157"/>
      <c r="F13" s="157"/>
      <c r="G13" s="157"/>
      <c r="H13" s="15">
        <v>1491593560.8399999</v>
      </c>
      <c r="I13" s="16">
        <v>1415128802.3599999</v>
      </c>
      <c r="J13" s="15">
        <v>1393322975.0900002</v>
      </c>
      <c r="K13" s="15">
        <v>-76464758.479999989</v>
      </c>
      <c r="L13" s="106">
        <v>0.94873619698590117</v>
      </c>
      <c r="M13" s="17">
        <v>21805827.269999743</v>
      </c>
    </row>
    <row r="14" spans="1:13" s="14" customFormat="1" ht="29.25" customHeight="1" x14ac:dyDescent="0.2">
      <c r="A14" s="18" t="s">
        <v>16</v>
      </c>
      <c r="B14" s="158" t="s">
        <v>17</v>
      </c>
      <c r="C14" s="158"/>
      <c r="D14" s="158"/>
      <c r="E14" s="158"/>
      <c r="F14" s="158"/>
      <c r="G14" s="158"/>
      <c r="H14" s="19">
        <v>190463692.24000001</v>
      </c>
      <c r="I14" s="19">
        <v>196782939.25000003</v>
      </c>
      <c r="J14" s="19">
        <v>185069723.91000003</v>
      </c>
      <c r="K14" s="20">
        <v>6319247.0100000203</v>
      </c>
      <c r="L14" s="21">
        <v>1.0331782238162077</v>
      </c>
      <c r="M14" s="22">
        <v>11713215.340000004</v>
      </c>
    </row>
    <row r="15" spans="1:13" s="14" customFormat="1" ht="14.25" customHeight="1" x14ac:dyDescent="0.2">
      <c r="A15" s="23" t="s">
        <v>18</v>
      </c>
      <c r="B15" s="159"/>
      <c r="C15" s="159"/>
      <c r="D15" s="159"/>
      <c r="E15" s="159"/>
      <c r="F15" s="159"/>
      <c r="G15" s="159"/>
      <c r="H15" s="24">
        <v>180180313.84</v>
      </c>
      <c r="I15" s="24">
        <v>184085537.23000002</v>
      </c>
      <c r="J15" s="24">
        <v>174942936.32000002</v>
      </c>
      <c r="K15" s="25">
        <v>3905223.3900000155</v>
      </c>
      <c r="L15" s="26">
        <v>1.0216739737364864</v>
      </c>
      <c r="M15" s="27">
        <v>9142600.9099999964</v>
      </c>
    </row>
    <row r="16" spans="1:13" s="14" customFormat="1" ht="14.25" customHeight="1" x14ac:dyDescent="0.2">
      <c r="A16" s="28" t="s">
        <v>19</v>
      </c>
      <c r="B16" s="159"/>
      <c r="C16" s="159"/>
      <c r="D16" s="159"/>
      <c r="E16" s="159"/>
      <c r="F16" s="159"/>
      <c r="G16" s="159"/>
      <c r="H16" s="29">
        <v>10283378.4</v>
      </c>
      <c r="I16" s="29">
        <v>12697402.019999998</v>
      </c>
      <c r="J16" s="29">
        <v>10126787.59</v>
      </c>
      <c r="K16" s="25">
        <v>2414023.6199999973</v>
      </c>
      <c r="L16" s="26">
        <v>1.2347500525702717</v>
      </c>
      <c r="M16" s="27">
        <v>2570614.4299999978</v>
      </c>
    </row>
    <row r="17" spans="1:13" s="35" customFormat="1" ht="16.5" customHeight="1" x14ac:dyDescent="0.2">
      <c r="A17" s="30"/>
      <c r="B17" s="160"/>
      <c r="C17" s="161"/>
      <c r="D17" s="161"/>
      <c r="E17" s="161"/>
      <c r="F17" s="161"/>
      <c r="G17" s="162"/>
      <c r="H17" s="31" t="s">
        <v>95</v>
      </c>
      <c r="I17" s="31"/>
      <c r="J17" s="31"/>
      <c r="K17" s="32"/>
      <c r="L17" s="33"/>
      <c r="M17" s="34"/>
    </row>
    <row r="18" spans="1:13" s="14" customFormat="1" ht="16.5" customHeight="1" x14ac:dyDescent="0.2">
      <c r="A18" s="36" t="s">
        <v>20</v>
      </c>
      <c r="B18" s="154" t="s">
        <v>21</v>
      </c>
      <c r="C18" s="154"/>
      <c r="D18" s="154"/>
      <c r="E18" s="154"/>
      <c r="F18" s="154"/>
      <c r="G18" s="154"/>
      <c r="H18" s="37">
        <v>1301129868.5999999</v>
      </c>
      <c r="I18" s="37">
        <v>1218345863.1099999</v>
      </c>
      <c r="J18" s="37">
        <v>1208253251.1800001</v>
      </c>
      <c r="K18" s="38">
        <v>-82784005.49000001</v>
      </c>
      <c r="L18" s="103">
        <v>0.93637529389816054</v>
      </c>
      <c r="M18" s="39">
        <v>10092611.929999828</v>
      </c>
    </row>
    <row r="19" spans="1:13" s="14" customFormat="1" ht="27.75" customHeight="1" x14ac:dyDescent="0.2">
      <c r="A19" s="36" t="s">
        <v>22</v>
      </c>
      <c r="B19" s="154" t="s">
        <v>21</v>
      </c>
      <c r="C19" s="154"/>
      <c r="D19" s="154"/>
      <c r="E19" s="154"/>
      <c r="F19" s="154"/>
      <c r="G19" s="154"/>
      <c r="H19" s="37">
        <v>1286421668.28</v>
      </c>
      <c r="I19" s="37">
        <v>1203622275.0799999</v>
      </c>
      <c r="J19" s="37">
        <v>1197736718.0599999</v>
      </c>
      <c r="K19" s="38">
        <v>-82799393.200000048</v>
      </c>
      <c r="L19" s="103">
        <v>0.93563588421928068</v>
      </c>
      <c r="M19" s="39">
        <v>5885557.0199999809</v>
      </c>
    </row>
    <row r="20" spans="1:13" s="14" customFormat="1" ht="18.75" customHeight="1" x14ac:dyDescent="0.2">
      <c r="A20" s="40" t="s">
        <v>23</v>
      </c>
      <c r="B20" s="155" t="s">
        <v>24</v>
      </c>
      <c r="C20" s="155"/>
      <c r="D20" s="155"/>
      <c r="E20" s="155"/>
      <c r="F20" s="155"/>
      <c r="G20" s="155"/>
      <c r="H20" s="41">
        <v>223776000</v>
      </c>
      <c r="I20" s="41">
        <v>223776000</v>
      </c>
      <c r="J20" s="41">
        <v>223776000</v>
      </c>
      <c r="K20" s="42">
        <v>0</v>
      </c>
      <c r="L20" s="26">
        <v>1</v>
      </c>
      <c r="M20" s="43">
        <v>0</v>
      </c>
    </row>
    <row r="21" spans="1:13" s="14" customFormat="1" ht="18" customHeight="1" x14ac:dyDescent="0.2">
      <c r="A21" s="40" t="s">
        <v>25</v>
      </c>
      <c r="B21" s="156" t="s">
        <v>26</v>
      </c>
      <c r="C21" s="156"/>
      <c r="D21" s="156"/>
      <c r="E21" s="156"/>
      <c r="F21" s="156"/>
      <c r="G21" s="156"/>
      <c r="H21" s="44">
        <v>222451543.28</v>
      </c>
      <c r="I21" s="44">
        <v>140961228.07999995</v>
      </c>
      <c r="J21" s="44">
        <v>133770493.05999999</v>
      </c>
      <c r="K21" s="25">
        <v>-81490315.200000048</v>
      </c>
      <c r="L21" s="33">
        <v>0.63367161226016711</v>
      </c>
      <c r="M21" s="27">
        <v>7190735.019999966</v>
      </c>
    </row>
    <row r="22" spans="1:13" s="14" customFormat="1" ht="18" customHeight="1" x14ac:dyDescent="0.2">
      <c r="A22" s="40" t="s">
        <v>27</v>
      </c>
      <c r="B22" s="156" t="s">
        <v>28</v>
      </c>
      <c r="C22" s="156"/>
      <c r="D22" s="156"/>
      <c r="E22" s="156"/>
      <c r="F22" s="156"/>
      <c r="G22" s="156"/>
      <c r="H22" s="45">
        <v>831892341</v>
      </c>
      <c r="I22" s="45">
        <v>830583263</v>
      </c>
      <c r="J22" s="45">
        <v>831888441</v>
      </c>
      <c r="K22" s="25">
        <v>-1309078</v>
      </c>
      <c r="L22" s="26">
        <v>0.99842638531997252</v>
      </c>
      <c r="M22" s="27">
        <v>-1305178</v>
      </c>
    </row>
    <row r="23" spans="1:13" s="35" customFormat="1" ht="18.75" customHeight="1" x14ac:dyDescent="0.2">
      <c r="A23" s="46" t="s">
        <v>29</v>
      </c>
      <c r="B23" s="153" t="s">
        <v>30</v>
      </c>
      <c r="C23" s="153"/>
      <c r="D23" s="153"/>
      <c r="E23" s="153"/>
      <c r="F23" s="153"/>
      <c r="G23" s="153"/>
      <c r="H23" s="47">
        <v>8301784</v>
      </c>
      <c r="I23" s="47">
        <v>8301784</v>
      </c>
      <c r="J23" s="47">
        <v>8301784</v>
      </c>
      <c r="K23" s="25">
        <v>0</v>
      </c>
      <c r="L23" s="26">
        <v>1</v>
      </c>
      <c r="M23" s="48">
        <v>0</v>
      </c>
    </row>
    <row r="24" spans="1:13" s="35" customFormat="1" ht="24" customHeight="1" x14ac:dyDescent="0.2">
      <c r="A24" s="46" t="s">
        <v>31</v>
      </c>
      <c r="B24" s="153" t="s">
        <v>32</v>
      </c>
      <c r="C24" s="153"/>
      <c r="D24" s="153"/>
      <c r="E24" s="153"/>
      <c r="F24" s="153"/>
      <c r="G24" s="153"/>
      <c r="H24" s="47">
        <v>5408200.3200000003</v>
      </c>
      <c r="I24" s="47">
        <v>5408200.3200000003</v>
      </c>
      <c r="J24" s="47">
        <v>1243945.4100000001</v>
      </c>
      <c r="K24" s="25">
        <v>0</v>
      </c>
      <c r="L24" s="26">
        <v>1</v>
      </c>
      <c r="M24" s="48">
        <v>4164254.91</v>
      </c>
    </row>
    <row r="25" spans="1:13" s="35" customFormat="1" ht="24" customHeight="1" x14ac:dyDescent="0.2">
      <c r="A25" s="46" t="s">
        <v>104</v>
      </c>
      <c r="B25" s="153" t="s">
        <v>32</v>
      </c>
      <c r="C25" s="153"/>
      <c r="D25" s="153"/>
      <c r="E25" s="153"/>
      <c r="F25" s="153"/>
      <c r="G25" s="153"/>
      <c r="H25" s="49">
        <v>500000</v>
      </c>
      <c r="I25" s="49">
        <v>500000</v>
      </c>
      <c r="J25" s="49">
        <v>500000</v>
      </c>
      <c r="K25" s="42">
        <v>0</v>
      </c>
      <c r="L25" s="26">
        <v>1</v>
      </c>
      <c r="M25" s="50">
        <v>0</v>
      </c>
    </row>
    <row r="26" spans="1:13" s="35" customFormat="1" ht="48" customHeight="1" x14ac:dyDescent="0.2">
      <c r="A26" s="46" t="s">
        <v>105</v>
      </c>
      <c r="B26" s="153" t="s">
        <v>33</v>
      </c>
      <c r="C26" s="153"/>
      <c r="D26" s="153"/>
      <c r="E26" s="153"/>
      <c r="F26" s="153"/>
      <c r="G26" s="153"/>
      <c r="H26" s="49">
        <v>6500000</v>
      </c>
      <c r="I26" s="49">
        <v>6500000</v>
      </c>
      <c r="J26" s="49">
        <v>6500000</v>
      </c>
      <c r="K26" s="42">
        <v>0</v>
      </c>
      <c r="L26" s="26">
        <v>1</v>
      </c>
      <c r="M26" s="50">
        <v>0</v>
      </c>
    </row>
    <row r="27" spans="1:13" s="35" customFormat="1" ht="48" customHeight="1" x14ac:dyDescent="0.2">
      <c r="A27" s="46" t="s">
        <v>106</v>
      </c>
      <c r="B27" s="153" t="s">
        <v>33</v>
      </c>
      <c r="C27" s="153"/>
      <c r="D27" s="153"/>
      <c r="E27" s="153"/>
      <c r="F27" s="153"/>
      <c r="G27" s="153"/>
      <c r="H27" s="49">
        <v>2300000</v>
      </c>
      <c r="I27" s="49">
        <v>2321400</v>
      </c>
      <c r="J27" s="49">
        <v>2300000</v>
      </c>
      <c r="K27" s="25">
        <v>21400</v>
      </c>
      <c r="L27" s="26">
        <v>1.009304347826087</v>
      </c>
      <c r="M27" s="48">
        <v>21400</v>
      </c>
    </row>
    <row r="28" spans="1:13" s="35" customFormat="1" ht="15" customHeight="1" x14ac:dyDescent="0.2">
      <c r="A28" s="46" t="s">
        <v>107</v>
      </c>
      <c r="B28" s="112" t="s">
        <v>34</v>
      </c>
      <c r="C28" s="113"/>
      <c r="D28" s="113"/>
      <c r="E28" s="113"/>
      <c r="F28" s="113"/>
      <c r="G28" s="114"/>
      <c r="H28" s="49">
        <v>0</v>
      </c>
      <c r="I28" s="49">
        <v>5.8207660913467407E-11</v>
      </c>
      <c r="J28" s="49">
        <v>0</v>
      </c>
      <c r="K28" s="42">
        <v>5.8207660913467407E-11</v>
      </c>
      <c r="L28" s="26" t="e">
        <v>#DIV/0!</v>
      </c>
      <c r="M28" s="50">
        <v>5.8207660913467407E-11</v>
      </c>
    </row>
    <row r="29" spans="1:13" s="35" customFormat="1" ht="23.25" customHeight="1" x14ac:dyDescent="0.2">
      <c r="A29" s="46" t="s">
        <v>35</v>
      </c>
      <c r="B29" s="112" t="s">
        <v>36</v>
      </c>
      <c r="C29" s="113"/>
      <c r="D29" s="113"/>
      <c r="E29" s="113"/>
      <c r="F29" s="113"/>
      <c r="G29" s="114"/>
      <c r="H29" s="49">
        <v>0</v>
      </c>
      <c r="I29" s="49">
        <v>0</v>
      </c>
      <c r="J29" s="49"/>
      <c r="K29" s="42">
        <v>0</v>
      </c>
      <c r="L29" s="26" t="e">
        <v>#DIV/0!</v>
      </c>
      <c r="M29" s="48">
        <v>0</v>
      </c>
    </row>
    <row r="30" spans="1:13" s="14" customFormat="1" ht="23.25" customHeight="1" x14ac:dyDescent="0.2">
      <c r="A30" s="51" t="s">
        <v>108</v>
      </c>
      <c r="B30" s="153" t="s">
        <v>37</v>
      </c>
      <c r="C30" s="153"/>
      <c r="D30" s="153"/>
      <c r="E30" s="153"/>
      <c r="F30" s="153"/>
      <c r="G30" s="153"/>
      <c r="H30" s="52"/>
      <c r="I30" s="107">
        <v>-6012.29</v>
      </c>
      <c r="J30" s="107">
        <v>-6012.29</v>
      </c>
      <c r="K30" s="42"/>
      <c r="L30" s="33"/>
      <c r="M30" s="50">
        <v>0</v>
      </c>
    </row>
    <row r="31" spans="1:13" s="14" customFormat="1" ht="27" customHeight="1" thickBot="1" x14ac:dyDescent="0.25">
      <c r="A31" s="53" t="s">
        <v>38</v>
      </c>
      <c r="B31" s="141"/>
      <c r="C31" s="142"/>
      <c r="D31" s="142"/>
      <c r="E31" s="142"/>
      <c r="F31" s="142"/>
      <c r="G31" s="143"/>
      <c r="H31" s="54"/>
      <c r="I31" s="55"/>
      <c r="J31" s="56">
        <v>-21400</v>
      </c>
      <c r="K31" s="56"/>
      <c r="L31" s="57"/>
      <c r="M31" s="58">
        <v>21400</v>
      </c>
    </row>
    <row r="32" spans="1:13" s="14" customFormat="1" ht="29.25" customHeight="1" x14ac:dyDescent="0.2">
      <c r="A32" s="118" t="s">
        <v>39</v>
      </c>
      <c r="B32" s="118"/>
      <c r="C32" s="118"/>
      <c r="D32" s="118"/>
      <c r="E32" s="118"/>
      <c r="F32" s="118"/>
      <c r="G32" s="118"/>
      <c r="H32" s="59">
        <v>18000000</v>
      </c>
      <c r="I32" s="59">
        <v>18000000</v>
      </c>
      <c r="J32" s="59">
        <v>18000000</v>
      </c>
      <c r="K32" s="60">
        <v>0</v>
      </c>
      <c r="L32" s="61">
        <v>1</v>
      </c>
      <c r="M32" s="101">
        <v>0</v>
      </c>
    </row>
    <row r="33" spans="1:13" s="14" customFormat="1" ht="18" customHeight="1" thickBot="1" x14ac:dyDescent="0.25">
      <c r="A33" s="144" t="s">
        <v>40</v>
      </c>
      <c r="B33" s="145"/>
      <c r="C33" s="145"/>
      <c r="D33" s="145"/>
      <c r="E33" s="145"/>
      <c r="F33" s="145"/>
      <c r="G33" s="145"/>
      <c r="H33" s="62">
        <v>18000000</v>
      </c>
      <c r="I33" s="62">
        <v>18000000</v>
      </c>
      <c r="J33" s="62">
        <v>18000000</v>
      </c>
      <c r="K33" s="63">
        <v>0</v>
      </c>
      <c r="L33" s="64"/>
      <c r="M33" s="108">
        <v>0</v>
      </c>
    </row>
    <row r="34" spans="1:13" s="14" customFormat="1" ht="16.5" customHeight="1" thickBot="1" x14ac:dyDescent="0.25">
      <c r="A34" s="146"/>
      <c r="B34" s="147"/>
      <c r="C34" s="147"/>
      <c r="D34" s="147"/>
      <c r="E34" s="147"/>
      <c r="F34" s="147"/>
      <c r="G34" s="147"/>
      <c r="H34" s="147"/>
      <c r="I34" s="65"/>
      <c r="J34" s="66"/>
      <c r="K34" s="67"/>
      <c r="L34" s="68"/>
      <c r="M34" s="69"/>
    </row>
    <row r="35" spans="1:13" ht="24.75" thickBot="1" x14ac:dyDescent="0.25">
      <c r="A35" s="148" t="s">
        <v>41</v>
      </c>
      <c r="B35" s="149"/>
      <c r="C35" s="149"/>
      <c r="D35" s="149"/>
      <c r="E35" s="149"/>
      <c r="F35" s="149"/>
      <c r="G35" s="150"/>
      <c r="H35" s="70" t="s">
        <v>10</v>
      </c>
      <c r="I35" s="71" t="s">
        <v>42</v>
      </c>
      <c r="J35" s="72" t="s">
        <v>43</v>
      </c>
      <c r="K35" s="73" t="s">
        <v>13</v>
      </c>
      <c r="L35" s="74" t="s">
        <v>14</v>
      </c>
      <c r="M35" s="75" t="s">
        <v>15</v>
      </c>
    </row>
    <row r="36" spans="1:13" s="14" customFormat="1" ht="21" customHeight="1" thickBot="1" x14ac:dyDescent="0.25">
      <c r="A36" s="151" t="s">
        <v>109</v>
      </c>
      <c r="B36" s="152"/>
      <c r="C36" s="152"/>
      <c r="D36" s="152"/>
      <c r="E36" s="152"/>
      <c r="F36" s="152"/>
      <c r="G36" s="152"/>
      <c r="H36" s="76">
        <v>1543159874.0000005</v>
      </c>
      <c r="I36" s="76">
        <v>1444916645.5800006</v>
      </c>
      <c r="J36" s="77">
        <v>1443381223.2900004</v>
      </c>
      <c r="K36" s="78">
        <f t="shared" ref="K36:K97" si="0">I36-H36</f>
        <v>-98243228.419999838</v>
      </c>
      <c r="L36" s="79">
        <f>I36/H36</f>
        <v>0.93633632517585808</v>
      </c>
      <c r="M36" s="80">
        <f t="shared" ref="M36:M97" si="1">I36-J36</f>
        <v>1535422.2900002003</v>
      </c>
    </row>
    <row r="37" spans="1:13" s="14" customFormat="1" ht="15.75" customHeight="1" x14ac:dyDescent="0.2">
      <c r="A37" s="134" t="s">
        <v>44</v>
      </c>
      <c r="B37" s="135"/>
      <c r="C37" s="135"/>
      <c r="D37" s="135"/>
      <c r="E37" s="135"/>
      <c r="F37" s="135"/>
      <c r="G37" s="135"/>
      <c r="H37" s="81">
        <v>367102776.56999999</v>
      </c>
      <c r="I37" s="81">
        <v>269016193.93000001</v>
      </c>
      <c r="J37" s="81">
        <v>269016189.93000001</v>
      </c>
      <c r="K37" s="82">
        <f>I37-H37</f>
        <v>-98086582.639999986</v>
      </c>
      <c r="L37" s="83">
        <f t="shared" ref="L37:L97" si="2">I37/H37</f>
        <v>0.73280893281040982</v>
      </c>
      <c r="M37" s="93">
        <f>I37-J37</f>
        <v>4</v>
      </c>
    </row>
    <row r="38" spans="1:13" s="14" customFormat="1" ht="16.5" customHeight="1" x14ac:dyDescent="0.2">
      <c r="A38" s="136" t="s">
        <v>45</v>
      </c>
      <c r="B38" s="137"/>
      <c r="C38" s="137"/>
      <c r="D38" s="137"/>
      <c r="E38" s="137"/>
      <c r="F38" s="137"/>
      <c r="G38" s="137"/>
      <c r="H38" s="29">
        <v>2157330</v>
      </c>
      <c r="I38" s="29">
        <v>2157330</v>
      </c>
      <c r="J38" s="29">
        <v>2157330</v>
      </c>
      <c r="K38" s="25">
        <f t="shared" si="0"/>
        <v>0</v>
      </c>
      <c r="L38" s="26">
        <f t="shared" si="2"/>
        <v>1</v>
      </c>
      <c r="M38" s="93">
        <f t="shared" si="1"/>
        <v>0</v>
      </c>
    </row>
    <row r="39" spans="1:13" s="14" customFormat="1" ht="16.5" customHeight="1" x14ac:dyDescent="0.2">
      <c r="A39" s="138" t="s">
        <v>46</v>
      </c>
      <c r="B39" s="139"/>
      <c r="C39" s="139"/>
      <c r="D39" s="139"/>
      <c r="E39" s="139"/>
      <c r="F39" s="139"/>
      <c r="G39" s="140"/>
      <c r="H39" s="29">
        <v>4355005</v>
      </c>
      <c r="I39" s="29">
        <v>4355005</v>
      </c>
      <c r="J39" s="29">
        <v>4355005</v>
      </c>
      <c r="K39" s="25">
        <f t="shared" si="0"/>
        <v>0</v>
      </c>
      <c r="L39" s="26">
        <f t="shared" si="2"/>
        <v>1</v>
      </c>
      <c r="M39" s="93">
        <f t="shared" si="1"/>
        <v>0</v>
      </c>
    </row>
    <row r="40" spans="1:13" s="14" customFormat="1" ht="16.5" customHeight="1" x14ac:dyDescent="0.2">
      <c r="A40" s="132" t="s">
        <v>47</v>
      </c>
      <c r="B40" s="133"/>
      <c r="C40" s="133"/>
      <c r="D40" s="133"/>
      <c r="E40" s="133"/>
      <c r="F40" s="133"/>
      <c r="G40" s="133"/>
      <c r="H40" s="29">
        <v>6285347</v>
      </c>
      <c r="I40" s="29">
        <v>6285347</v>
      </c>
      <c r="J40" s="29">
        <v>6285347</v>
      </c>
      <c r="K40" s="25">
        <f t="shared" si="0"/>
        <v>0</v>
      </c>
      <c r="L40" s="26">
        <f t="shared" si="2"/>
        <v>1</v>
      </c>
      <c r="M40" s="93">
        <f t="shared" si="1"/>
        <v>0</v>
      </c>
    </row>
    <row r="41" spans="1:13" s="14" customFormat="1" ht="16.5" customHeight="1" x14ac:dyDescent="0.2">
      <c r="A41" s="132" t="s">
        <v>48</v>
      </c>
      <c r="B41" s="133"/>
      <c r="C41" s="133"/>
      <c r="D41" s="133"/>
      <c r="E41" s="133"/>
      <c r="F41" s="133"/>
      <c r="G41" s="133"/>
      <c r="H41" s="29">
        <v>765586</v>
      </c>
      <c r="I41" s="29">
        <v>765586</v>
      </c>
      <c r="J41" s="29">
        <v>765586</v>
      </c>
      <c r="K41" s="25">
        <f t="shared" si="0"/>
        <v>0</v>
      </c>
      <c r="L41" s="26">
        <f t="shared" si="2"/>
        <v>1</v>
      </c>
      <c r="M41" s="93">
        <f t="shared" si="1"/>
        <v>0</v>
      </c>
    </row>
    <row r="42" spans="1:13" s="14" customFormat="1" ht="16.5" customHeight="1" x14ac:dyDescent="0.2">
      <c r="A42" s="132" t="s">
        <v>49</v>
      </c>
      <c r="B42" s="133"/>
      <c r="C42" s="133"/>
      <c r="D42" s="133"/>
      <c r="E42" s="133"/>
      <c r="F42" s="133"/>
      <c r="G42" s="133"/>
      <c r="H42" s="29">
        <v>13098627</v>
      </c>
      <c r="I42" s="29">
        <v>13098627</v>
      </c>
      <c r="J42" s="29">
        <v>13098627</v>
      </c>
      <c r="K42" s="25">
        <f t="shared" si="0"/>
        <v>0</v>
      </c>
      <c r="L42" s="26">
        <f t="shared" si="2"/>
        <v>1</v>
      </c>
      <c r="M42" s="93">
        <f t="shared" si="1"/>
        <v>0</v>
      </c>
    </row>
    <row r="43" spans="1:13" s="14" customFormat="1" ht="16.5" customHeight="1" x14ac:dyDescent="0.2">
      <c r="A43" s="132" t="s">
        <v>50</v>
      </c>
      <c r="B43" s="133"/>
      <c r="C43" s="133"/>
      <c r="D43" s="133"/>
      <c r="E43" s="133"/>
      <c r="F43" s="133"/>
      <c r="G43" s="133"/>
      <c r="H43" s="29">
        <v>7139789</v>
      </c>
      <c r="I43" s="29">
        <v>7139789</v>
      </c>
      <c r="J43" s="29">
        <v>7139789</v>
      </c>
      <c r="K43" s="25">
        <f t="shared" si="0"/>
        <v>0</v>
      </c>
      <c r="L43" s="26">
        <f t="shared" si="2"/>
        <v>1</v>
      </c>
      <c r="M43" s="93">
        <f t="shared" si="1"/>
        <v>0</v>
      </c>
    </row>
    <row r="44" spans="1:13" s="14" customFormat="1" ht="16.5" customHeight="1" x14ac:dyDescent="0.2">
      <c r="A44" s="132" t="s">
        <v>51</v>
      </c>
      <c r="B44" s="133"/>
      <c r="C44" s="133"/>
      <c r="D44" s="133"/>
      <c r="E44" s="133"/>
      <c r="F44" s="133"/>
      <c r="G44" s="133"/>
      <c r="H44" s="29">
        <v>9400946</v>
      </c>
      <c r="I44" s="29">
        <v>9400946</v>
      </c>
      <c r="J44" s="29">
        <v>9400946</v>
      </c>
      <c r="K44" s="25">
        <f t="shared" si="0"/>
        <v>0</v>
      </c>
      <c r="L44" s="26">
        <f t="shared" si="2"/>
        <v>1</v>
      </c>
      <c r="M44" s="93">
        <f t="shared" si="1"/>
        <v>0</v>
      </c>
    </row>
    <row r="45" spans="1:13" s="14" customFormat="1" ht="16.5" customHeight="1" x14ac:dyDescent="0.2">
      <c r="A45" s="126" t="s">
        <v>52</v>
      </c>
      <c r="B45" s="127"/>
      <c r="C45" s="127"/>
      <c r="D45" s="127"/>
      <c r="E45" s="127"/>
      <c r="F45" s="127"/>
      <c r="G45" s="128"/>
      <c r="H45" s="29">
        <v>30205025.960000001</v>
      </c>
      <c r="I45" s="29">
        <v>30205025.960000001</v>
      </c>
      <c r="J45" s="29">
        <v>30205025.960000001</v>
      </c>
      <c r="K45" s="25">
        <f t="shared" si="0"/>
        <v>0</v>
      </c>
      <c r="L45" s="26">
        <f t="shared" si="2"/>
        <v>1</v>
      </c>
      <c r="M45" s="93">
        <f t="shared" si="1"/>
        <v>0</v>
      </c>
    </row>
    <row r="46" spans="1:13" s="14" customFormat="1" ht="16.5" customHeight="1" x14ac:dyDescent="0.2">
      <c r="A46" s="126" t="s">
        <v>53</v>
      </c>
      <c r="B46" s="127"/>
      <c r="C46" s="127"/>
      <c r="D46" s="127"/>
      <c r="E46" s="127"/>
      <c r="F46" s="127"/>
      <c r="G46" s="128"/>
      <c r="H46" s="29">
        <v>36940188.899999999</v>
      </c>
      <c r="I46" s="29">
        <v>36940188.899999999</v>
      </c>
      <c r="J46" s="29">
        <v>36940188.899999999</v>
      </c>
      <c r="K46" s="25">
        <f t="shared" si="0"/>
        <v>0</v>
      </c>
      <c r="L46" s="26">
        <f t="shared" si="2"/>
        <v>1</v>
      </c>
      <c r="M46" s="93">
        <f t="shared" si="1"/>
        <v>0</v>
      </c>
    </row>
    <row r="47" spans="1:13" s="14" customFormat="1" ht="16.5" customHeight="1" x14ac:dyDescent="0.2">
      <c r="A47" s="126" t="s">
        <v>54</v>
      </c>
      <c r="B47" s="127"/>
      <c r="C47" s="127"/>
      <c r="D47" s="127"/>
      <c r="E47" s="127"/>
      <c r="F47" s="127"/>
      <c r="G47" s="128"/>
      <c r="H47" s="29">
        <v>22130667.199999999</v>
      </c>
      <c r="I47" s="29">
        <v>22130667.199999999</v>
      </c>
      <c r="J47" s="29">
        <v>22130667.199999999</v>
      </c>
      <c r="K47" s="25">
        <f t="shared" si="0"/>
        <v>0</v>
      </c>
      <c r="L47" s="26">
        <f t="shared" si="2"/>
        <v>1</v>
      </c>
      <c r="M47" s="93">
        <f t="shared" si="1"/>
        <v>0</v>
      </c>
    </row>
    <row r="48" spans="1:13" s="14" customFormat="1" ht="16.5" customHeight="1" x14ac:dyDescent="0.2">
      <c r="A48" s="126" t="s">
        <v>55</v>
      </c>
      <c r="B48" s="127"/>
      <c r="C48" s="127"/>
      <c r="D48" s="127"/>
      <c r="E48" s="127"/>
      <c r="F48" s="127"/>
      <c r="G48" s="128"/>
      <c r="H48" s="29">
        <v>26762233.600000001</v>
      </c>
      <c r="I48" s="29">
        <v>26762233.600000001</v>
      </c>
      <c r="J48" s="29">
        <v>26762233.600000001</v>
      </c>
      <c r="K48" s="25">
        <f t="shared" si="0"/>
        <v>0</v>
      </c>
      <c r="L48" s="26">
        <f t="shared" si="2"/>
        <v>1</v>
      </c>
      <c r="M48" s="93">
        <f t="shared" si="1"/>
        <v>0</v>
      </c>
    </row>
    <row r="49" spans="1:13" s="14" customFormat="1" ht="16.5" customHeight="1" x14ac:dyDescent="0.2">
      <c r="A49" s="126" t="s">
        <v>56</v>
      </c>
      <c r="B49" s="127"/>
      <c r="C49" s="127"/>
      <c r="D49" s="127"/>
      <c r="E49" s="127"/>
      <c r="F49" s="127"/>
      <c r="G49" s="128"/>
      <c r="H49" s="29">
        <v>26079326.199999999</v>
      </c>
      <c r="I49" s="29">
        <v>26079326.199999999</v>
      </c>
      <c r="J49" s="29">
        <v>26079326.199999999</v>
      </c>
      <c r="K49" s="25">
        <f t="shared" si="0"/>
        <v>0</v>
      </c>
      <c r="L49" s="26">
        <f t="shared" si="2"/>
        <v>1</v>
      </c>
      <c r="M49" s="93">
        <f t="shared" si="1"/>
        <v>0</v>
      </c>
    </row>
    <row r="50" spans="1:13" s="14" customFormat="1" ht="16.5" customHeight="1" x14ac:dyDescent="0.2">
      <c r="A50" s="126" t="s">
        <v>57</v>
      </c>
      <c r="B50" s="127"/>
      <c r="C50" s="127"/>
      <c r="D50" s="127"/>
      <c r="E50" s="127"/>
      <c r="F50" s="127"/>
      <c r="G50" s="128"/>
      <c r="H50" s="29">
        <v>14928466</v>
      </c>
      <c r="I50" s="29">
        <v>14928466</v>
      </c>
      <c r="J50" s="29">
        <v>14928466</v>
      </c>
      <c r="K50" s="25">
        <f t="shared" si="0"/>
        <v>0</v>
      </c>
      <c r="L50" s="26">
        <f t="shared" si="2"/>
        <v>1</v>
      </c>
      <c r="M50" s="93">
        <f t="shared" si="1"/>
        <v>0</v>
      </c>
    </row>
    <row r="51" spans="1:13" s="14" customFormat="1" ht="16.5" customHeight="1" x14ac:dyDescent="0.2">
      <c r="A51" s="126" t="s">
        <v>58</v>
      </c>
      <c r="B51" s="127"/>
      <c r="C51" s="127"/>
      <c r="D51" s="127"/>
      <c r="E51" s="127"/>
      <c r="F51" s="127"/>
      <c r="G51" s="128"/>
      <c r="H51" s="29">
        <v>9398128</v>
      </c>
      <c r="I51" s="29">
        <v>9398128</v>
      </c>
      <c r="J51" s="29">
        <v>9398128</v>
      </c>
      <c r="K51" s="25">
        <f t="shared" si="0"/>
        <v>0</v>
      </c>
      <c r="L51" s="26">
        <f t="shared" si="2"/>
        <v>1</v>
      </c>
      <c r="M51" s="93">
        <f t="shared" si="1"/>
        <v>0</v>
      </c>
    </row>
    <row r="52" spans="1:13" s="14" customFormat="1" ht="16.5" customHeight="1" x14ac:dyDescent="0.2">
      <c r="A52" s="126" t="s">
        <v>59</v>
      </c>
      <c r="B52" s="127"/>
      <c r="C52" s="127"/>
      <c r="D52" s="127"/>
      <c r="E52" s="127"/>
      <c r="F52" s="127"/>
      <c r="G52" s="128"/>
      <c r="H52" s="29">
        <v>29685216.399999999</v>
      </c>
      <c r="I52" s="29">
        <v>29685216.399999999</v>
      </c>
      <c r="J52" s="29">
        <v>29685216.399999999</v>
      </c>
      <c r="K52" s="25">
        <f t="shared" si="0"/>
        <v>0</v>
      </c>
      <c r="L52" s="26">
        <f t="shared" si="2"/>
        <v>1</v>
      </c>
      <c r="M52" s="93">
        <f t="shared" si="1"/>
        <v>0</v>
      </c>
    </row>
    <row r="53" spans="1:13" s="14" customFormat="1" ht="16.5" customHeight="1" x14ac:dyDescent="0.2">
      <c r="A53" s="126" t="s">
        <v>60</v>
      </c>
      <c r="B53" s="127"/>
      <c r="C53" s="127"/>
      <c r="D53" s="127"/>
      <c r="E53" s="127"/>
      <c r="F53" s="127"/>
      <c r="G53" s="128"/>
      <c r="H53" s="29">
        <v>21359688</v>
      </c>
      <c r="I53" s="29">
        <v>21359688</v>
      </c>
      <c r="J53" s="29">
        <v>21359688</v>
      </c>
      <c r="K53" s="25">
        <f t="shared" si="0"/>
        <v>0</v>
      </c>
      <c r="L53" s="26">
        <f t="shared" si="2"/>
        <v>1</v>
      </c>
      <c r="M53" s="93">
        <f t="shared" si="1"/>
        <v>0</v>
      </c>
    </row>
    <row r="54" spans="1:13" s="14" customFormat="1" ht="16.5" customHeight="1" x14ac:dyDescent="0.2">
      <c r="A54" s="126" t="s">
        <v>61</v>
      </c>
      <c r="B54" s="127"/>
      <c r="C54" s="127"/>
      <c r="D54" s="127"/>
      <c r="E54" s="127"/>
      <c r="F54" s="127"/>
      <c r="G54" s="128"/>
      <c r="H54" s="29">
        <v>11232202</v>
      </c>
      <c r="I54" s="29">
        <v>11232202</v>
      </c>
      <c r="J54" s="29">
        <v>11232202</v>
      </c>
      <c r="K54" s="25">
        <f t="shared" si="0"/>
        <v>0</v>
      </c>
      <c r="L54" s="26">
        <f t="shared" si="2"/>
        <v>1</v>
      </c>
      <c r="M54" s="93">
        <f t="shared" si="1"/>
        <v>0</v>
      </c>
    </row>
    <row r="55" spans="1:13" s="14" customFormat="1" ht="16.5" customHeight="1" x14ac:dyDescent="0.2">
      <c r="A55" s="126" t="s">
        <v>62</v>
      </c>
      <c r="B55" s="127"/>
      <c r="C55" s="127"/>
      <c r="D55" s="127"/>
      <c r="E55" s="127"/>
      <c r="F55" s="127"/>
      <c r="G55" s="128"/>
      <c r="H55" s="29">
        <v>14983977.199999999</v>
      </c>
      <c r="I55" s="29">
        <v>14983977.199999999</v>
      </c>
      <c r="J55" s="29">
        <v>14983977.199999999</v>
      </c>
      <c r="K55" s="25">
        <f t="shared" si="0"/>
        <v>0</v>
      </c>
      <c r="L55" s="26">
        <f t="shared" si="2"/>
        <v>1</v>
      </c>
      <c r="M55" s="93">
        <f t="shared" si="1"/>
        <v>0</v>
      </c>
    </row>
    <row r="56" spans="1:13" s="14" customFormat="1" ht="16.5" customHeight="1" x14ac:dyDescent="0.2">
      <c r="A56" s="126" t="s">
        <v>63</v>
      </c>
      <c r="B56" s="127"/>
      <c r="C56" s="127"/>
      <c r="D56" s="127"/>
      <c r="E56" s="127"/>
      <c r="F56" s="127"/>
      <c r="G56" s="128"/>
      <c r="H56" s="29">
        <v>8496888</v>
      </c>
      <c r="I56" s="29">
        <v>8496888</v>
      </c>
      <c r="J56" s="29">
        <v>8496888</v>
      </c>
      <c r="K56" s="25">
        <f t="shared" si="0"/>
        <v>0</v>
      </c>
      <c r="L56" s="26">
        <f t="shared" si="2"/>
        <v>1</v>
      </c>
      <c r="M56" s="93">
        <f t="shared" si="1"/>
        <v>0</v>
      </c>
    </row>
    <row r="57" spans="1:13" s="14" customFormat="1" ht="16.5" customHeight="1" x14ac:dyDescent="0.2">
      <c r="A57" s="126" t="s">
        <v>64</v>
      </c>
      <c r="B57" s="127"/>
      <c r="C57" s="127"/>
      <c r="D57" s="127"/>
      <c r="E57" s="127"/>
      <c r="F57" s="127"/>
      <c r="G57" s="128"/>
      <c r="H57" s="29">
        <v>13929259.6</v>
      </c>
      <c r="I57" s="29">
        <v>13929259.6</v>
      </c>
      <c r="J57" s="29">
        <v>13929259.6</v>
      </c>
      <c r="K57" s="25">
        <f>I57-H57</f>
        <v>0</v>
      </c>
      <c r="L57" s="26">
        <f t="shared" si="2"/>
        <v>1</v>
      </c>
      <c r="M57" s="93">
        <f t="shared" si="1"/>
        <v>0</v>
      </c>
    </row>
    <row r="58" spans="1:13" s="14" customFormat="1" ht="16.5" customHeight="1" x14ac:dyDescent="0.2">
      <c r="A58" s="126" t="s">
        <v>65</v>
      </c>
      <c r="B58" s="127"/>
      <c r="C58" s="127"/>
      <c r="D58" s="127"/>
      <c r="E58" s="127"/>
      <c r="F58" s="127"/>
      <c r="G58" s="128"/>
      <c r="H58" s="29">
        <v>25739970</v>
      </c>
      <c r="I58" s="29">
        <v>25739970</v>
      </c>
      <c r="J58" s="29">
        <v>25739970</v>
      </c>
      <c r="K58" s="25">
        <f>I58-H58</f>
        <v>0</v>
      </c>
      <c r="L58" s="26">
        <f t="shared" si="2"/>
        <v>1</v>
      </c>
      <c r="M58" s="93">
        <f t="shared" si="1"/>
        <v>0</v>
      </c>
    </row>
    <row r="59" spans="1:13" s="14" customFormat="1" ht="16.5" customHeight="1" x14ac:dyDescent="0.2">
      <c r="A59" s="126" t="s">
        <v>66</v>
      </c>
      <c r="B59" s="127"/>
      <c r="C59" s="127"/>
      <c r="D59" s="127"/>
      <c r="E59" s="127"/>
      <c r="F59" s="127"/>
      <c r="G59" s="128"/>
      <c r="H59" s="29">
        <v>46370320.960000001</v>
      </c>
      <c r="I59" s="29">
        <v>46370320.960000001</v>
      </c>
      <c r="J59" s="29">
        <v>46370320.960000001</v>
      </c>
      <c r="K59" s="25">
        <f t="shared" si="0"/>
        <v>0</v>
      </c>
      <c r="L59" s="26">
        <f t="shared" si="2"/>
        <v>1</v>
      </c>
      <c r="M59" s="93">
        <f t="shared" si="1"/>
        <v>0</v>
      </c>
    </row>
    <row r="60" spans="1:13" s="14" customFormat="1" ht="16.5" customHeight="1" x14ac:dyDescent="0.2">
      <c r="A60" s="126" t="s">
        <v>67</v>
      </c>
      <c r="B60" s="127"/>
      <c r="C60" s="127"/>
      <c r="D60" s="127"/>
      <c r="E60" s="127"/>
      <c r="F60" s="127"/>
      <c r="G60" s="128"/>
      <c r="H60" s="29">
        <v>44477919.959999993</v>
      </c>
      <c r="I60" s="29">
        <v>44477919.959999993</v>
      </c>
      <c r="J60" s="29">
        <v>44477919.959999993</v>
      </c>
      <c r="K60" s="25">
        <f t="shared" si="0"/>
        <v>0</v>
      </c>
      <c r="L60" s="26">
        <f t="shared" si="2"/>
        <v>1</v>
      </c>
      <c r="M60" s="93">
        <f t="shared" si="1"/>
        <v>0</v>
      </c>
    </row>
    <row r="61" spans="1:13" s="14" customFormat="1" ht="16.5" customHeight="1" x14ac:dyDescent="0.2">
      <c r="A61" s="126" t="s">
        <v>68</v>
      </c>
      <c r="B61" s="127"/>
      <c r="C61" s="127"/>
      <c r="D61" s="127"/>
      <c r="E61" s="127"/>
      <c r="F61" s="127"/>
      <c r="G61" s="128"/>
      <c r="H61" s="29">
        <v>55785208.960000001</v>
      </c>
      <c r="I61" s="29">
        <v>55785208.960000001</v>
      </c>
      <c r="J61" s="29">
        <v>55785208.960000001</v>
      </c>
      <c r="K61" s="25">
        <f t="shared" si="0"/>
        <v>0</v>
      </c>
      <c r="L61" s="26">
        <f t="shared" si="2"/>
        <v>1</v>
      </c>
      <c r="M61" s="93">
        <f t="shared" si="1"/>
        <v>0</v>
      </c>
    </row>
    <row r="62" spans="1:13" s="14" customFormat="1" ht="16.5" customHeight="1" x14ac:dyDescent="0.2">
      <c r="A62" s="126" t="s">
        <v>69</v>
      </c>
      <c r="B62" s="127"/>
      <c r="C62" s="127"/>
      <c r="D62" s="127"/>
      <c r="E62" s="127"/>
      <c r="F62" s="127"/>
      <c r="G62" s="128"/>
      <c r="H62" s="29">
        <v>37026827.960000001</v>
      </c>
      <c r="I62" s="29">
        <v>37026827.960000001</v>
      </c>
      <c r="J62" s="29">
        <v>37026827.960000001</v>
      </c>
      <c r="K62" s="25">
        <f t="shared" si="0"/>
        <v>0</v>
      </c>
      <c r="L62" s="26">
        <f t="shared" si="2"/>
        <v>1</v>
      </c>
      <c r="M62" s="93">
        <f t="shared" si="1"/>
        <v>0</v>
      </c>
    </row>
    <row r="63" spans="1:13" s="14" customFormat="1" ht="16.5" customHeight="1" x14ac:dyDescent="0.2">
      <c r="A63" s="126" t="s">
        <v>70</v>
      </c>
      <c r="B63" s="127"/>
      <c r="C63" s="127"/>
      <c r="D63" s="127"/>
      <c r="E63" s="127"/>
      <c r="F63" s="127"/>
      <c r="G63" s="128"/>
      <c r="H63" s="29">
        <v>30858294.960000001</v>
      </c>
      <c r="I63" s="29">
        <v>30858294.960000001</v>
      </c>
      <c r="J63" s="29">
        <v>30858294.960000001</v>
      </c>
      <c r="K63" s="25">
        <f t="shared" si="0"/>
        <v>0</v>
      </c>
      <c r="L63" s="26">
        <f t="shared" si="2"/>
        <v>1</v>
      </c>
      <c r="M63" s="93">
        <f t="shared" si="1"/>
        <v>0</v>
      </c>
    </row>
    <row r="64" spans="1:13" s="14" customFormat="1" ht="16.5" customHeight="1" x14ac:dyDescent="0.2">
      <c r="A64" s="126" t="s">
        <v>71</v>
      </c>
      <c r="B64" s="127"/>
      <c r="C64" s="127"/>
      <c r="D64" s="127"/>
      <c r="E64" s="127"/>
      <c r="F64" s="127"/>
      <c r="G64" s="128"/>
      <c r="H64" s="29">
        <v>53642302.960000001</v>
      </c>
      <c r="I64" s="29">
        <v>53642302.960000001</v>
      </c>
      <c r="J64" s="29">
        <v>52337124.960000001</v>
      </c>
      <c r="K64" s="25">
        <f t="shared" si="0"/>
        <v>0</v>
      </c>
      <c r="L64" s="26">
        <f t="shared" si="2"/>
        <v>1</v>
      </c>
      <c r="M64" s="93">
        <f t="shared" si="1"/>
        <v>1305178</v>
      </c>
    </row>
    <row r="65" spans="1:13" s="14" customFormat="1" ht="16.5" customHeight="1" x14ac:dyDescent="0.2">
      <c r="A65" s="126" t="s">
        <v>72</v>
      </c>
      <c r="B65" s="127"/>
      <c r="C65" s="127"/>
      <c r="D65" s="127"/>
      <c r="E65" s="127"/>
      <c r="F65" s="127"/>
      <c r="G65" s="128"/>
      <c r="H65" s="29">
        <v>59328751.299999997</v>
      </c>
      <c r="I65" s="29">
        <v>59328751.299999997</v>
      </c>
      <c r="J65" s="29">
        <v>59328751.299999997</v>
      </c>
      <c r="K65" s="25">
        <f t="shared" si="0"/>
        <v>0</v>
      </c>
      <c r="L65" s="26">
        <f t="shared" si="2"/>
        <v>1</v>
      </c>
      <c r="M65" s="93">
        <f t="shared" si="1"/>
        <v>0</v>
      </c>
    </row>
    <row r="66" spans="1:13" s="14" customFormat="1" ht="16.5" customHeight="1" x14ac:dyDescent="0.2">
      <c r="A66" s="126" t="s">
        <v>73</v>
      </c>
      <c r="B66" s="127"/>
      <c r="C66" s="127"/>
      <c r="D66" s="127"/>
      <c r="E66" s="127"/>
      <c r="F66" s="127"/>
      <c r="G66" s="128"/>
      <c r="H66" s="29">
        <v>25236574</v>
      </c>
      <c r="I66" s="29">
        <v>25236574</v>
      </c>
      <c r="J66" s="29">
        <v>25236574</v>
      </c>
      <c r="K66" s="25">
        <f t="shared" si="0"/>
        <v>0</v>
      </c>
      <c r="L66" s="26">
        <f t="shared" si="2"/>
        <v>1</v>
      </c>
      <c r="M66" s="93">
        <f t="shared" si="1"/>
        <v>0</v>
      </c>
    </row>
    <row r="67" spans="1:13" s="14" customFormat="1" ht="16.5" customHeight="1" x14ac:dyDescent="0.2">
      <c r="A67" s="126" t="s">
        <v>74</v>
      </c>
      <c r="B67" s="127"/>
      <c r="C67" s="127"/>
      <c r="D67" s="127"/>
      <c r="E67" s="127"/>
      <c r="F67" s="127"/>
      <c r="G67" s="128"/>
      <c r="H67" s="29">
        <v>53354899.960000001</v>
      </c>
      <c r="I67" s="29">
        <v>53354899.960000001</v>
      </c>
      <c r="J67" s="29">
        <v>53354899.960000001</v>
      </c>
      <c r="K67" s="25">
        <f t="shared" si="0"/>
        <v>0</v>
      </c>
      <c r="L67" s="26">
        <f t="shared" si="2"/>
        <v>1</v>
      </c>
      <c r="M67" s="93">
        <f t="shared" si="1"/>
        <v>0</v>
      </c>
    </row>
    <row r="68" spans="1:13" s="14" customFormat="1" ht="16.5" customHeight="1" x14ac:dyDescent="0.2">
      <c r="A68" s="126" t="s">
        <v>75</v>
      </c>
      <c r="B68" s="127"/>
      <c r="C68" s="127"/>
      <c r="D68" s="127"/>
      <c r="E68" s="127"/>
      <c r="F68" s="127"/>
      <c r="G68" s="128"/>
      <c r="H68" s="29">
        <v>26992754.5</v>
      </c>
      <c r="I68" s="29">
        <v>26992754.5</v>
      </c>
      <c r="J68" s="29">
        <v>26992754.5</v>
      </c>
      <c r="K68" s="25">
        <f t="shared" si="0"/>
        <v>0</v>
      </c>
      <c r="L68" s="26">
        <f t="shared" si="2"/>
        <v>1</v>
      </c>
      <c r="M68" s="93">
        <f t="shared" si="1"/>
        <v>0</v>
      </c>
    </row>
    <row r="69" spans="1:13" s="14" customFormat="1" ht="16.5" customHeight="1" x14ac:dyDescent="0.2">
      <c r="A69" s="126" t="s">
        <v>76</v>
      </c>
      <c r="B69" s="127"/>
      <c r="C69" s="127"/>
      <c r="D69" s="127"/>
      <c r="E69" s="127"/>
      <c r="F69" s="127"/>
      <c r="G69" s="128"/>
      <c r="H69" s="29">
        <v>34522687.799999997</v>
      </c>
      <c r="I69" s="29">
        <v>34522687.799999997</v>
      </c>
      <c r="J69" s="29">
        <v>34522687.799999997</v>
      </c>
      <c r="K69" s="25">
        <f t="shared" si="0"/>
        <v>0</v>
      </c>
      <c r="L69" s="26">
        <f t="shared" si="2"/>
        <v>1</v>
      </c>
      <c r="M69" s="93">
        <f t="shared" si="1"/>
        <v>0</v>
      </c>
    </row>
    <row r="70" spans="1:13" s="14" customFormat="1" ht="16.5" customHeight="1" x14ac:dyDescent="0.2">
      <c r="A70" s="126" t="s">
        <v>77</v>
      </c>
      <c r="B70" s="127"/>
      <c r="C70" s="127"/>
      <c r="D70" s="127"/>
      <c r="E70" s="127"/>
      <c r="F70" s="127"/>
      <c r="G70" s="128"/>
      <c r="H70" s="29">
        <v>94329940.229999989</v>
      </c>
      <c r="I70" s="29">
        <v>94329940.219999999</v>
      </c>
      <c r="J70" s="29">
        <v>94329940.219999999</v>
      </c>
      <c r="K70" s="25">
        <f t="shared" si="0"/>
        <v>-9.9999904632568359E-3</v>
      </c>
      <c r="L70" s="26">
        <f t="shared" si="2"/>
        <v>0.99999999989398924</v>
      </c>
      <c r="M70" s="93">
        <f t="shared" si="1"/>
        <v>0</v>
      </c>
    </row>
    <row r="71" spans="1:13" s="14" customFormat="1" ht="16.5" customHeight="1" x14ac:dyDescent="0.2">
      <c r="A71" s="126" t="s">
        <v>78</v>
      </c>
      <c r="B71" s="127"/>
      <c r="C71" s="127"/>
      <c r="D71" s="127"/>
      <c r="E71" s="127"/>
      <c r="F71" s="127"/>
      <c r="G71" s="128"/>
      <c r="H71" s="29">
        <v>13005022</v>
      </c>
      <c r="I71" s="29">
        <v>13005022</v>
      </c>
      <c r="J71" s="29">
        <v>12953614</v>
      </c>
      <c r="K71" s="25">
        <f t="shared" si="0"/>
        <v>0</v>
      </c>
      <c r="L71" s="26">
        <f t="shared" si="2"/>
        <v>1</v>
      </c>
      <c r="M71" s="93">
        <f t="shared" si="1"/>
        <v>51408</v>
      </c>
    </row>
    <row r="72" spans="1:13" s="14" customFormat="1" ht="16.5" customHeight="1" x14ac:dyDescent="0.2">
      <c r="A72" s="126" t="s">
        <v>79</v>
      </c>
      <c r="B72" s="127"/>
      <c r="C72" s="127"/>
      <c r="D72" s="127"/>
      <c r="E72" s="127"/>
      <c r="F72" s="127"/>
      <c r="G72" s="128"/>
      <c r="H72" s="29">
        <v>13155442</v>
      </c>
      <c r="I72" s="29">
        <v>13155442</v>
      </c>
      <c r="J72" s="29">
        <v>13155442</v>
      </c>
      <c r="K72" s="25">
        <f t="shared" si="0"/>
        <v>0</v>
      </c>
      <c r="L72" s="26">
        <f t="shared" si="2"/>
        <v>1</v>
      </c>
      <c r="M72" s="93">
        <f t="shared" si="1"/>
        <v>0</v>
      </c>
    </row>
    <row r="73" spans="1:13" s="14" customFormat="1" ht="16.5" customHeight="1" x14ac:dyDescent="0.2">
      <c r="A73" s="126" t="s">
        <v>80</v>
      </c>
      <c r="B73" s="127"/>
      <c r="C73" s="127"/>
      <c r="D73" s="127"/>
      <c r="E73" s="127"/>
      <c r="F73" s="127"/>
      <c r="G73" s="128"/>
      <c r="H73" s="29">
        <v>14923207</v>
      </c>
      <c r="I73" s="29">
        <v>14923207</v>
      </c>
      <c r="J73" s="29">
        <v>14923207</v>
      </c>
      <c r="K73" s="25">
        <f t="shared" si="0"/>
        <v>0</v>
      </c>
      <c r="L73" s="26">
        <f t="shared" si="2"/>
        <v>1</v>
      </c>
      <c r="M73" s="93">
        <f t="shared" si="1"/>
        <v>0</v>
      </c>
    </row>
    <row r="74" spans="1:13" s="14" customFormat="1" ht="16.5" customHeight="1" x14ac:dyDescent="0.2">
      <c r="A74" s="126" t="s">
        <v>110</v>
      </c>
      <c r="B74" s="127"/>
      <c r="C74" s="127"/>
      <c r="D74" s="127"/>
      <c r="E74" s="127"/>
      <c r="F74" s="127"/>
      <c r="G74" s="128"/>
      <c r="H74" s="29">
        <v>10875758</v>
      </c>
      <c r="I74" s="29">
        <v>10875758</v>
      </c>
      <c r="J74" s="29">
        <v>10875758</v>
      </c>
      <c r="K74" s="25">
        <f t="shared" si="0"/>
        <v>0</v>
      </c>
      <c r="L74" s="26">
        <f t="shared" si="2"/>
        <v>1</v>
      </c>
      <c r="M74" s="93">
        <f t="shared" si="1"/>
        <v>0</v>
      </c>
    </row>
    <row r="75" spans="1:13" s="14" customFormat="1" ht="16.5" customHeight="1" x14ac:dyDescent="0.2">
      <c r="A75" s="126" t="s">
        <v>111</v>
      </c>
      <c r="B75" s="127"/>
      <c r="C75" s="127"/>
      <c r="D75" s="127"/>
      <c r="E75" s="127"/>
      <c r="F75" s="127"/>
      <c r="G75" s="128"/>
      <c r="H75" s="29">
        <v>4083846</v>
      </c>
      <c r="I75" s="29">
        <v>4083846</v>
      </c>
      <c r="J75" s="29">
        <v>4083846</v>
      </c>
      <c r="K75" s="25">
        <f t="shared" si="0"/>
        <v>0</v>
      </c>
      <c r="L75" s="26">
        <f t="shared" si="2"/>
        <v>1</v>
      </c>
      <c r="M75" s="93">
        <f t="shared" si="1"/>
        <v>0</v>
      </c>
    </row>
    <row r="76" spans="1:13" s="14" customFormat="1" ht="16.5" customHeight="1" x14ac:dyDescent="0.2">
      <c r="A76" s="126" t="s">
        <v>112</v>
      </c>
      <c r="B76" s="127"/>
      <c r="C76" s="127"/>
      <c r="D76" s="127"/>
      <c r="E76" s="127"/>
      <c r="F76" s="127"/>
      <c r="G76" s="128"/>
      <c r="H76" s="29">
        <v>7558315</v>
      </c>
      <c r="I76" s="29">
        <v>7558315</v>
      </c>
      <c r="J76" s="29">
        <v>7558315</v>
      </c>
      <c r="K76" s="25">
        <f t="shared" si="0"/>
        <v>0</v>
      </c>
      <c r="L76" s="26">
        <f t="shared" si="2"/>
        <v>1</v>
      </c>
      <c r="M76" s="93">
        <f t="shared" si="1"/>
        <v>0</v>
      </c>
    </row>
    <row r="77" spans="1:13" s="14" customFormat="1" ht="16.5" customHeight="1" x14ac:dyDescent="0.2">
      <c r="A77" s="126" t="s">
        <v>113</v>
      </c>
      <c r="B77" s="127"/>
      <c r="C77" s="127"/>
      <c r="D77" s="127"/>
      <c r="E77" s="127"/>
      <c r="F77" s="127"/>
      <c r="G77" s="128"/>
      <c r="H77" s="29">
        <v>10396939.880000001</v>
      </c>
      <c r="I77" s="29">
        <v>10396939.880000001</v>
      </c>
      <c r="J77" s="29">
        <v>10396939.880000001</v>
      </c>
      <c r="K77" s="25">
        <f t="shared" si="0"/>
        <v>0</v>
      </c>
      <c r="L77" s="26">
        <f t="shared" si="2"/>
        <v>1</v>
      </c>
      <c r="M77" s="93">
        <f t="shared" si="1"/>
        <v>0</v>
      </c>
    </row>
    <row r="78" spans="1:13" s="14" customFormat="1" ht="16.5" customHeight="1" x14ac:dyDescent="0.2">
      <c r="A78" s="126" t="s">
        <v>114</v>
      </c>
      <c r="B78" s="127"/>
      <c r="C78" s="127"/>
      <c r="D78" s="127"/>
      <c r="E78" s="127"/>
      <c r="F78" s="127"/>
      <c r="G78" s="128"/>
      <c r="H78" s="29">
        <v>8939285.8800000008</v>
      </c>
      <c r="I78" s="29">
        <v>8939285.8800000008</v>
      </c>
      <c r="J78" s="29">
        <v>8939285.8800000008</v>
      </c>
      <c r="K78" s="25">
        <f t="shared" si="0"/>
        <v>0</v>
      </c>
      <c r="L78" s="26">
        <f t="shared" si="2"/>
        <v>1</v>
      </c>
      <c r="M78" s="93">
        <f t="shared" si="1"/>
        <v>0</v>
      </c>
    </row>
    <row r="79" spans="1:13" s="14" customFormat="1" ht="16.5" customHeight="1" x14ac:dyDescent="0.2">
      <c r="A79" s="126" t="s">
        <v>115</v>
      </c>
      <c r="B79" s="127"/>
      <c r="C79" s="127"/>
      <c r="D79" s="127"/>
      <c r="E79" s="127"/>
      <c r="F79" s="127"/>
      <c r="G79" s="128"/>
      <c r="H79" s="29">
        <v>7137433</v>
      </c>
      <c r="I79" s="29">
        <v>7137433</v>
      </c>
      <c r="J79" s="29">
        <v>7137433</v>
      </c>
      <c r="K79" s="25">
        <f t="shared" si="0"/>
        <v>0</v>
      </c>
      <c r="L79" s="26">
        <f t="shared" si="2"/>
        <v>1</v>
      </c>
      <c r="M79" s="93">
        <f t="shared" si="1"/>
        <v>0</v>
      </c>
    </row>
    <row r="80" spans="1:13" s="14" customFormat="1" ht="16.5" customHeight="1" x14ac:dyDescent="0.2">
      <c r="A80" s="126" t="s">
        <v>116</v>
      </c>
      <c r="B80" s="127"/>
      <c r="C80" s="127"/>
      <c r="D80" s="127"/>
      <c r="E80" s="127"/>
      <c r="F80" s="127"/>
      <c r="G80" s="128"/>
      <c r="H80" s="29">
        <v>10241753</v>
      </c>
      <c r="I80" s="29">
        <v>10241753</v>
      </c>
      <c r="J80" s="29">
        <v>10241753</v>
      </c>
      <c r="K80" s="25">
        <f t="shared" si="0"/>
        <v>0</v>
      </c>
      <c r="L80" s="26">
        <f t="shared" si="2"/>
        <v>1</v>
      </c>
      <c r="M80" s="93">
        <f t="shared" si="1"/>
        <v>0</v>
      </c>
    </row>
    <row r="81" spans="1:13" s="14" customFormat="1" ht="16.5" customHeight="1" x14ac:dyDescent="0.2">
      <c r="A81" s="126" t="s">
        <v>117</v>
      </c>
      <c r="B81" s="127"/>
      <c r="C81" s="127"/>
      <c r="D81" s="127"/>
      <c r="E81" s="127"/>
      <c r="F81" s="127"/>
      <c r="G81" s="128"/>
      <c r="H81" s="29">
        <v>10486806.880000001</v>
      </c>
      <c r="I81" s="29">
        <v>10486806.880000001</v>
      </c>
      <c r="J81" s="29">
        <v>10486806.880000001</v>
      </c>
      <c r="K81" s="25">
        <f t="shared" si="0"/>
        <v>0</v>
      </c>
      <c r="L81" s="26">
        <f t="shared" si="2"/>
        <v>1</v>
      </c>
      <c r="M81" s="93">
        <f t="shared" si="1"/>
        <v>0</v>
      </c>
    </row>
    <row r="82" spans="1:13" s="14" customFormat="1" ht="16.5" customHeight="1" x14ac:dyDescent="0.2">
      <c r="A82" s="126" t="s">
        <v>118</v>
      </c>
      <c r="B82" s="127"/>
      <c r="C82" s="127"/>
      <c r="D82" s="127"/>
      <c r="E82" s="127"/>
      <c r="F82" s="127"/>
      <c r="G82" s="128"/>
      <c r="H82" s="29">
        <v>9184963</v>
      </c>
      <c r="I82" s="29">
        <v>9184963</v>
      </c>
      <c r="J82" s="29">
        <v>9184963</v>
      </c>
      <c r="K82" s="25">
        <f t="shared" si="0"/>
        <v>0</v>
      </c>
      <c r="L82" s="26">
        <f t="shared" si="2"/>
        <v>1</v>
      </c>
      <c r="M82" s="93">
        <f t="shared" si="1"/>
        <v>0</v>
      </c>
    </row>
    <row r="83" spans="1:13" s="14" customFormat="1" ht="16.5" customHeight="1" x14ac:dyDescent="0.2">
      <c r="A83" s="129" t="s">
        <v>119</v>
      </c>
      <c r="B83" s="130"/>
      <c r="C83" s="130"/>
      <c r="D83" s="130"/>
      <c r="E83" s="130"/>
      <c r="F83" s="130"/>
      <c r="G83" s="130"/>
      <c r="H83" s="29">
        <v>53712590.269999996</v>
      </c>
      <c r="I83" s="29">
        <v>53712590.269999996</v>
      </c>
      <c r="J83" s="29">
        <v>53712590.269999996</v>
      </c>
      <c r="K83" s="25">
        <f t="shared" si="0"/>
        <v>0</v>
      </c>
      <c r="L83" s="26">
        <f t="shared" si="2"/>
        <v>1</v>
      </c>
      <c r="M83" s="93">
        <f t="shared" si="1"/>
        <v>0</v>
      </c>
    </row>
    <row r="84" spans="1:13" s="14" customFormat="1" ht="16.5" customHeight="1" x14ac:dyDescent="0.2">
      <c r="A84" s="131" t="s">
        <v>81</v>
      </c>
      <c r="B84" s="131"/>
      <c r="C84" s="131"/>
      <c r="D84" s="131"/>
      <c r="E84" s="131"/>
      <c r="F84" s="131"/>
      <c r="G84" s="131"/>
      <c r="H84" s="29">
        <v>105355384.91</v>
      </c>
      <c r="I84" s="29">
        <v>105198739.14</v>
      </c>
      <c r="J84" s="29">
        <v>105019906.84999999</v>
      </c>
      <c r="K84" s="25">
        <f t="shared" si="0"/>
        <v>-156645.76999999583</v>
      </c>
      <c r="L84" s="26">
        <f t="shared" si="2"/>
        <v>0.9985131678828395</v>
      </c>
      <c r="M84" s="93">
        <f t="shared" si="1"/>
        <v>178832.29000000656</v>
      </c>
    </row>
    <row r="85" spans="1:13" s="14" customFormat="1" ht="16.5" customHeight="1" x14ac:dyDescent="0.2">
      <c r="A85" s="124" t="s">
        <v>82</v>
      </c>
      <c r="B85" s="124"/>
      <c r="C85" s="124"/>
      <c r="D85" s="124"/>
      <c r="E85" s="124"/>
      <c r="F85" s="124"/>
      <c r="G85" s="124"/>
      <c r="H85" s="84">
        <v>5303424.5999999996</v>
      </c>
      <c r="I85" s="84">
        <v>5303424.5999999996</v>
      </c>
      <c r="J85" s="84">
        <v>5303424.5999999996</v>
      </c>
      <c r="K85" s="25">
        <f t="shared" si="0"/>
        <v>0</v>
      </c>
      <c r="L85" s="26">
        <f t="shared" si="2"/>
        <v>1</v>
      </c>
      <c r="M85" s="93">
        <f t="shared" si="1"/>
        <v>0</v>
      </c>
    </row>
    <row r="86" spans="1:13" s="14" customFormat="1" ht="16.5" customHeight="1" x14ac:dyDescent="0.2">
      <c r="A86" s="124" t="s">
        <v>83</v>
      </c>
      <c r="B86" s="124"/>
      <c r="C86" s="124"/>
      <c r="D86" s="124"/>
      <c r="E86" s="124"/>
      <c r="F86" s="124"/>
      <c r="G86" s="124"/>
      <c r="H86" s="84">
        <v>17117393.920000002</v>
      </c>
      <c r="I86" s="84">
        <v>17114494</v>
      </c>
      <c r="J86" s="84">
        <v>17114494</v>
      </c>
      <c r="K86" s="25">
        <f t="shared" si="0"/>
        <v>-2899.9200000017881</v>
      </c>
      <c r="L86" s="26">
        <f t="shared" si="2"/>
        <v>0.99983058636066013</v>
      </c>
      <c r="M86" s="93">
        <f t="shared" si="1"/>
        <v>0</v>
      </c>
    </row>
    <row r="87" spans="1:13" s="14" customFormat="1" ht="16.5" customHeight="1" x14ac:dyDescent="0.2">
      <c r="A87" s="124" t="s">
        <v>84</v>
      </c>
      <c r="B87" s="124"/>
      <c r="C87" s="124"/>
      <c r="D87" s="124"/>
      <c r="E87" s="124"/>
      <c r="F87" s="124"/>
      <c r="G87" s="124"/>
      <c r="H87" s="84">
        <v>7350786.8399999999</v>
      </c>
      <c r="I87" s="84">
        <v>7349927.2399999993</v>
      </c>
      <c r="J87" s="84">
        <v>7349927.2399999993</v>
      </c>
      <c r="K87" s="25">
        <f t="shared" si="0"/>
        <v>-859.60000000055879</v>
      </c>
      <c r="L87" s="26">
        <f t="shared" si="2"/>
        <v>0.9998830601378178</v>
      </c>
      <c r="M87" s="93">
        <f t="shared" si="1"/>
        <v>0</v>
      </c>
    </row>
    <row r="88" spans="1:13" s="14" customFormat="1" ht="16.5" customHeight="1" x14ac:dyDescent="0.2">
      <c r="A88" s="124" t="s">
        <v>85</v>
      </c>
      <c r="B88" s="124"/>
      <c r="C88" s="124"/>
      <c r="D88" s="124"/>
      <c r="E88" s="124"/>
      <c r="F88" s="124"/>
      <c r="G88" s="124"/>
      <c r="H88" s="84">
        <v>2906609.7</v>
      </c>
      <c r="I88" s="84">
        <v>2903841</v>
      </c>
      <c r="J88" s="84">
        <v>2903841</v>
      </c>
      <c r="K88" s="25">
        <f t="shared" si="0"/>
        <v>-2768.7000000001863</v>
      </c>
      <c r="L88" s="26">
        <f t="shared" si="2"/>
        <v>0.99904744692760084</v>
      </c>
      <c r="M88" s="93">
        <f t="shared" si="1"/>
        <v>0</v>
      </c>
    </row>
    <row r="89" spans="1:13" s="14" customFormat="1" ht="16.5" customHeight="1" x14ac:dyDescent="0.2">
      <c r="A89" s="124" t="s">
        <v>86</v>
      </c>
      <c r="B89" s="124"/>
      <c r="C89" s="124"/>
      <c r="D89" s="124"/>
      <c r="E89" s="124"/>
      <c r="F89" s="124"/>
      <c r="G89" s="124"/>
      <c r="H89" s="84">
        <v>5023878.96</v>
      </c>
      <c r="I89" s="84">
        <v>4972531.29</v>
      </c>
      <c r="J89" s="84">
        <v>4818703</v>
      </c>
      <c r="K89" s="25">
        <f t="shared" si="0"/>
        <v>-51347.669999999925</v>
      </c>
      <c r="L89" s="26">
        <f t="shared" si="2"/>
        <v>0.98977927804216048</v>
      </c>
      <c r="M89" s="93">
        <f t="shared" si="1"/>
        <v>153828.29000000004</v>
      </c>
    </row>
    <row r="90" spans="1:13" s="14" customFormat="1" ht="16.5" customHeight="1" x14ac:dyDescent="0.2">
      <c r="A90" s="124" t="s">
        <v>87</v>
      </c>
      <c r="B90" s="124"/>
      <c r="C90" s="124"/>
      <c r="D90" s="124"/>
      <c r="E90" s="124"/>
      <c r="F90" s="124"/>
      <c r="G90" s="124"/>
      <c r="H90" s="84">
        <v>4627904.74</v>
      </c>
      <c r="I90" s="84">
        <v>4597394</v>
      </c>
      <c r="J90" s="84">
        <v>4597394</v>
      </c>
      <c r="K90" s="25">
        <f t="shared" si="0"/>
        <v>-30510.740000000224</v>
      </c>
      <c r="L90" s="26">
        <f t="shared" si="2"/>
        <v>0.99340722384877778</v>
      </c>
      <c r="M90" s="93">
        <f t="shared" si="1"/>
        <v>0</v>
      </c>
    </row>
    <row r="91" spans="1:13" s="14" customFormat="1" ht="16.5" customHeight="1" x14ac:dyDescent="0.2">
      <c r="A91" s="124" t="s">
        <v>88</v>
      </c>
      <c r="B91" s="124"/>
      <c r="C91" s="124"/>
      <c r="D91" s="124"/>
      <c r="E91" s="124"/>
      <c r="F91" s="124"/>
      <c r="G91" s="124"/>
      <c r="H91" s="84">
        <v>6225044.1699999999</v>
      </c>
      <c r="I91" s="84">
        <v>6225044.1699999999</v>
      </c>
      <c r="J91" s="84">
        <v>6225044.1699999999</v>
      </c>
      <c r="K91" s="25">
        <f t="shared" si="0"/>
        <v>0</v>
      </c>
      <c r="L91" s="26">
        <f t="shared" si="2"/>
        <v>1</v>
      </c>
      <c r="M91" s="93">
        <f t="shared" si="1"/>
        <v>0</v>
      </c>
    </row>
    <row r="92" spans="1:13" s="14" customFormat="1" ht="16.5" customHeight="1" x14ac:dyDescent="0.2">
      <c r="A92" s="124" t="s">
        <v>89</v>
      </c>
      <c r="B92" s="124"/>
      <c r="C92" s="124"/>
      <c r="D92" s="124"/>
      <c r="E92" s="124"/>
      <c r="F92" s="124"/>
      <c r="G92" s="124"/>
      <c r="H92" s="84">
        <v>4282254.29</v>
      </c>
      <c r="I92" s="84">
        <v>4282200</v>
      </c>
      <c r="J92" s="84">
        <v>4282200</v>
      </c>
      <c r="K92" s="25">
        <f t="shared" si="0"/>
        <v>-54.290000000037253</v>
      </c>
      <c r="L92" s="26">
        <f t="shared" si="2"/>
        <v>0.99998732209805319</v>
      </c>
      <c r="M92" s="93">
        <f t="shared" si="1"/>
        <v>0</v>
      </c>
    </row>
    <row r="93" spans="1:13" s="14" customFormat="1" ht="16.5" customHeight="1" x14ac:dyDescent="0.2">
      <c r="A93" s="124" t="s">
        <v>90</v>
      </c>
      <c r="B93" s="124"/>
      <c r="C93" s="124"/>
      <c r="D93" s="124"/>
      <c r="E93" s="124"/>
      <c r="F93" s="124"/>
      <c r="G93" s="124"/>
      <c r="H93" s="84">
        <v>4498452.62</v>
      </c>
      <c r="I93" s="84">
        <v>4498452.62</v>
      </c>
      <c r="J93" s="84">
        <v>4498452.62</v>
      </c>
      <c r="K93" s="25">
        <f t="shared" si="0"/>
        <v>0</v>
      </c>
      <c r="L93" s="26">
        <f t="shared" si="2"/>
        <v>1</v>
      </c>
      <c r="M93" s="93">
        <f t="shared" si="1"/>
        <v>0</v>
      </c>
    </row>
    <row r="94" spans="1:13" s="14" customFormat="1" ht="16.5" customHeight="1" x14ac:dyDescent="0.2">
      <c r="A94" s="124" t="s">
        <v>91</v>
      </c>
      <c r="B94" s="124"/>
      <c r="C94" s="124"/>
      <c r="D94" s="124"/>
      <c r="E94" s="124"/>
      <c r="F94" s="124"/>
      <c r="G94" s="124"/>
      <c r="H94" s="84">
        <v>11921381.85</v>
      </c>
      <c r="I94" s="84">
        <v>11853177</v>
      </c>
      <c r="J94" s="84">
        <v>11853177</v>
      </c>
      <c r="K94" s="25">
        <f t="shared" si="0"/>
        <v>-68204.849999999627</v>
      </c>
      <c r="L94" s="26">
        <f t="shared" si="2"/>
        <v>0.99427877985470281</v>
      </c>
      <c r="M94" s="93">
        <f t="shared" si="1"/>
        <v>0</v>
      </c>
    </row>
    <row r="95" spans="1:13" s="14" customFormat="1" ht="16.5" customHeight="1" x14ac:dyDescent="0.2">
      <c r="A95" s="124" t="s">
        <v>92</v>
      </c>
      <c r="B95" s="124"/>
      <c r="C95" s="124"/>
      <c r="D95" s="124"/>
      <c r="E95" s="124"/>
      <c r="F95" s="124"/>
      <c r="G95" s="124"/>
      <c r="H95" s="84">
        <v>17147499.449999999</v>
      </c>
      <c r="I95" s="84">
        <v>17147499.449999999</v>
      </c>
      <c r="J95" s="84">
        <v>17147499.449999999</v>
      </c>
      <c r="K95" s="25">
        <f t="shared" si="0"/>
        <v>0</v>
      </c>
      <c r="L95" s="26">
        <f t="shared" si="2"/>
        <v>1</v>
      </c>
      <c r="M95" s="93">
        <f t="shared" si="1"/>
        <v>0</v>
      </c>
    </row>
    <row r="96" spans="1:13" s="14" customFormat="1" ht="16.5" customHeight="1" x14ac:dyDescent="0.2">
      <c r="A96" s="125" t="s">
        <v>93</v>
      </c>
      <c r="B96" s="125"/>
      <c r="C96" s="125"/>
      <c r="D96" s="125"/>
      <c r="E96" s="125"/>
      <c r="F96" s="125"/>
      <c r="G96" s="125"/>
      <c r="H96" s="85">
        <v>18950753.77</v>
      </c>
      <c r="I96" s="85">
        <v>18950753.77</v>
      </c>
      <c r="J96" s="85">
        <v>18925749.77</v>
      </c>
      <c r="K96" s="86">
        <f t="shared" si="0"/>
        <v>0</v>
      </c>
      <c r="L96" s="87">
        <f t="shared" si="2"/>
        <v>1</v>
      </c>
      <c r="M96" s="109">
        <f t="shared" si="1"/>
        <v>25004</v>
      </c>
    </row>
    <row r="97" spans="1:13" s="14" customFormat="1" ht="25.5" customHeight="1" x14ac:dyDescent="0.2">
      <c r="A97" s="118" t="s">
        <v>120</v>
      </c>
      <c r="B97" s="118"/>
      <c r="C97" s="118"/>
      <c r="D97" s="118"/>
      <c r="E97" s="118"/>
      <c r="F97" s="118"/>
      <c r="G97" s="118"/>
      <c r="H97" s="88">
        <v>33566313.160000004</v>
      </c>
      <c r="I97" s="88">
        <v>33566258.200000003</v>
      </c>
      <c r="J97" s="88">
        <v>33539945.91</v>
      </c>
      <c r="K97" s="89">
        <f t="shared" si="0"/>
        <v>-54.96000000089407</v>
      </c>
      <c r="L97" s="90">
        <f t="shared" si="2"/>
        <v>0.99999836264412656</v>
      </c>
      <c r="M97" s="91">
        <f t="shared" si="1"/>
        <v>26312.290000002831</v>
      </c>
    </row>
    <row r="98" spans="1:13" s="14" customFormat="1" ht="10.35" customHeight="1" x14ac:dyDescent="0.2">
      <c r="A98" s="119" t="s">
        <v>94</v>
      </c>
      <c r="B98" s="119"/>
      <c r="C98" s="119"/>
      <c r="D98" s="119"/>
      <c r="E98" s="119"/>
      <c r="F98" s="119"/>
      <c r="G98" s="119"/>
      <c r="H98" s="92" t="s">
        <v>95</v>
      </c>
      <c r="I98" s="92"/>
      <c r="J98" s="92"/>
      <c r="K98" s="25"/>
      <c r="L98" s="33"/>
      <c r="M98" s="93"/>
    </row>
    <row r="99" spans="1:13" s="14" customFormat="1" ht="12.75" customHeight="1" x14ac:dyDescent="0.2">
      <c r="A99" s="120" t="s">
        <v>96</v>
      </c>
      <c r="B99" s="120"/>
      <c r="C99" s="120"/>
      <c r="D99" s="120"/>
      <c r="E99" s="120"/>
      <c r="F99" s="120"/>
      <c r="G99" s="120"/>
      <c r="H99" s="29">
        <v>32637847.27</v>
      </c>
      <c r="I99" s="29">
        <v>32637847.27</v>
      </c>
      <c r="J99" s="29">
        <v>32637847.27</v>
      </c>
      <c r="K99" s="110">
        <v>0</v>
      </c>
      <c r="L99" s="26">
        <f>I99/H99</f>
        <v>1</v>
      </c>
      <c r="M99" s="93">
        <f>I99-J99</f>
        <v>0</v>
      </c>
    </row>
    <row r="100" spans="1:13" s="97" customFormat="1" ht="12.75" customHeight="1" x14ac:dyDescent="0.2">
      <c r="A100" s="121" t="s">
        <v>97</v>
      </c>
      <c r="B100" s="120"/>
      <c r="C100" s="120"/>
      <c r="D100" s="120"/>
      <c r="E100" s="120"/>
      <c r="F100" s="120"/>
      <c r="G100" s="120"/>
      <c r="H100" s="29">
        <v>-6012.29</v>
      </c>
      <c r="I100" s="29">
        <v>-6012.29</v>
      </c>
      <c r="J100" s="29">
        <v>-6012.29</v>
      </c>
      <c r="K100" s="94">
        <v>0</v>
      </c>
      <c r="L100" s="95">
        <f>I100/H100</f>
        <v>1</v>
      </c>
      <c r="M100" s="96">
        <f>I100-J100</f>
        <v>0</v>
      </c>
    </row>
    <row r="101" spans="1:13" s="14" customFormat="1" ht="14.25" customHeight="1" thickBot="1" x14ac:dyDescent="0.25">
      <c r="A101" s="120" t="s">
        <v>98</v>
      </c>
      <c r="B101" s="120"/>
      <c r="C101" s="120"/>
      <c r="D101" s="120"/>
      <c r="E101" s="120"/>
      <c r="F101" s="120"/>
      <c r="G101" s="120"/>
      <c r="H101" s="29">
        <v>934478.18000000017</v>
      </c>
      <c r="I101" s="29">
        <v>934423.2200000002</v>
      </c>
      <c r="J101" s="29">
        <v>908110.93000000028</v>
      </c>
      <c r="K101" s="110">
        <v>-54.959999999962747</v>
      </c>
      <c r="L101" s="26">
        <f>I101/H101</f>
        <v>0.99994118642770236</v>
      </c>
      <c r="M101" s="93">
        <f>I101-J101</f>
        <v>26312.289999999921</v>
      </c>
    </row>
    <row r="102" spans="1:13" s="14" customFormat="1" ht="16.5" customHeight="1" thickBot="1" x14ac:dyDescent="0.25">
      <c r="A102" s="122" t="s">
        <v>99</v>
      </c>
      <c r="B102" s="123"/>
      <c r="C102" s="123"/>
      <c r="D102" s="123"/>
      <c r="E102" s="123"/>
      <c r="F102" s="123"/>
      <c r="G102" s="123"/>
      <c r="H102" s="115">
        <f>M14+M18+M36+M32-K97+M29</f>
        <v>23341304.520000033</v>
      </c>
      <c r="I102" s="116"/>
      <c r="J102" s="116"/>
      <c r="K102" s="116"/>
      <c r="L102" s="116"/>
      <c r="M102" s="117"/>
    </row>
    <row r="103" spans="1:13" s="14" customFormat="1" ht="16.5" customHeight="1" x14ac:dyDescent="0.2">
      <c r="A103" s="98"/>
      <c r="B103" s="98"/>
      <c r="C103" s="98"/>
      <c r="D103" s="98"/>
      <c r="E103" s="98"/>
      <c r="F103" s="98"/>
      <c r="G103" s="98"/>
      <c r="H103" s="99"/>
      <c r="I103" s="99"/>
      <c r="J103" s="99"/>
      <c r="K103" s="100"/>
      <c r="L103" s="99"/>
      <c r="M103" s="99"/>
    </row>
  </sheetData>
  <mergeCells count="98">
    <mergeCell ref="A13:G13"/>
    <mergeCell ref="B14:G14"/>
    <mergeCell ref="B15:G15"/>
    <mergeCell ref="B16:G16"/>
    <mergeCell ref="B17:G17"/>
    <mergeCell ref="B18:G18"/>
    <mergeCell ref="L5:M5"/>
    <mergeCell ref="A6:M6"/>
    <mergeCell ref="A7:M7"/>
    <mergeCell ref="A8:M8"/>
    <mergeCell ref="A9:M9"/>
    <mergeCell ref="A12:G12"/>
    <mergeCell ref="B25:G25"/>
    <mergeCell ref="B26:G26"/>
    <mergeCell ref="B27:G27"/>
    <mergeCell ref="B28:G28"/>
    <mergeCell ref="B29:G29"/>
    <mergeCell ref="B30:G30"/>
    <mergeCell ref="B19:G19"/>
    <mergeCell ref="B20:G20"/>
    <mergeCell ref="B21:G21"/>
    <mergeCell ref="B22:G22"/>
    <mergeCell ref="B23:G23"/>
    <mergeCell ref="B24:G24"/>
    <mergeCell ref="A37:G37"/>
    <mergeCell ref="A38:G38"/>
    <mergeCell ref="A39:G39"/>
    <mergeCell ref="A40:G40"/>
    <mergeCell ref="A41:G41"/>
    <mergeCell ref="A42:G42"/>
    <mergeCell ref="B31:G31"/>
    <mergeCell ref="A32:G32"/>
    <mergeCell ref="A33:G33"/>
    <mergeCell ref="A34:H34"/>
    <mergeCell ref="A35:G35"/>
    <mergeCell ref="A36:G36"/>
    <mergeCell ref="A49:G49"/>
    <mergeCell ref="A50:G50"/>
    <mergeCell ref="A51:G51"/>
    <mergeCell ref="A52:G52"/>
    <mergeCell ref="A53:G53"/>
    <mergeCell ref="A54:G54"/>
    <mergeCell ref="A43:G43"/>
    <mergeCell ref="A44:G44"/>
    <mergeCell ref="A45:G45"/>
    <mergeCell ref="A46:G46"/>
    <mergeCell ref="A47:G47"/>
    <mergeCell ref="A48:G48"/>
    <mergeCell ref="A61:G61"/>
    <mergeCell ref="A62:G62"/>
    <mergeCell ref="A63:G63"/>
    <mergeCell ref="A64:G64"/>
    <mergeCell ref="A65:G65"/>
    <mergeCell ref="A66:G66"/>
    <mergeCell ref="A55:G55"/>
    <mergeCell ref="A56:G56"/>
    <mergeCell ref="A57:G57"/>
    <mergeCell ref="A58:G58"/>
    <mergeCell ref="A59:G59"/>
    <mergeCell ref="A60:G60"/>
    <mergeCell ref="A73:G73"/>
    <mergeCell ref="A74:G74"/>
    <mergeCell ref="A75:G75"/>
    <mergeCell ref="A76:G76"/>
    <mergeCell ref="A77:G77"/>
    <mergeCell ref="A78:G78"/>
    <mergeCell ref="A67:G67"/>
    <mergeCell ref="A68:G68"/>
    <mergeCell ref="A69:G69"/>
    <mergeCell ref="A70:G70"/>
    <mergeCell ref="A71:G71"/>
    <mergeCell ref="A72:G72"/>
    <mergeCell ref="A85:G85"/>
    <mergeCell ref="A86:G86"/>
    <mergeCell ref="A87:G87"/>
    <mergeCell ref="A88:G88"/>
    <mergeCell ref="A89:G89"/>
    <mergeCell ref="A90:G90"/>
    <mergeCell ref="A79:G79"/>
    <mergeCell ref="A80:G80"/>
    <mergeCell ref="A81:G81"/>
    <mergeCell ref="A82:G82"/>
    <mergeCell ref="A83:G83"/>
    <mergeCell ref="A84:G84"/>
    <mergeCell ref="A97:G97"/>
    <mergeCell ref="A98:G98"/>
    <mergeCell ref="A99:G99"/>
    <mergeCell ref="A100:G100"/>
    <mergeCell ref="A101:G101"/>
    <mergeCell ref="A102:G102"/>
    <mergeCell ref="A91:G91"/>
    <mergeCell ref="A92:G92"/>
    <mergeCell ref="A93:G93"/>
    <mergeCell ref="A94:G94"/>
    <mergeCell ref="A95:G95"/>
    <mergeCell ref="A96:G96"/>
    <mergeCell ref="H102:M102"/>
    <mergeCell ref="J3:M3"/>
  </mergeCells>
  <pageMargins left="0.31496062992125984" right="0" top="0" bottom="0" header="0.51181102362204722" footer="0"/>
  <pageSetup paperSize="9" scale="71" firstPageNumber="0" orientation="portrait" verticalDpi="300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ДЕКАБРЬ 25г </vt:lpstr>
      <vt:lpstr>'ДЕКАБРЬ 25г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2026-03-06T11:37:01Z</dcterms:modified>
</cp:coreProperties>
</file>